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ra\Desktop\CBTI resources\"/>
    </mc:Choice>
  </mc:AlternateContent>
  <xr:revisionPtr revIDLastSave="0" documentId="8_{75DE57B0-CCB9-49A4-9EAC-A5AAF3D68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er Sleep Diary Here" sheetId="6" r:id="rId1"/>
    <sheet name="Weekly Summary Sheet" sheetId="4" r:id="rId2"/>
    <sheet name="Summary Graph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6" l="1"/>
  <c r="J25" i="6"/>
  <c r="I25" i="6"/>
  <c r="H25" i="6"/>
  <c r="G25" i="6"/>
  <c r="F25" i="6"/>
  <c r="E25" i="6"/>
  <c r="K24" i="6"/>
  <c r="J24" i="6"/>
  <c r="I24" i="6"/>
  <c r="H24" i="6"/>
  <c r="G24" i="6"/>
  <c r="F24" i="6"/>
  <c r="E24" i="6"/>
  <c r="K23" i="6"/>
  <c r="J23" i="6"/>
  <c r="I23" i="6"/>
  <c r="H23" i="6"/>
  <c r="G23" i="6"/>
  <c r="F23" i="6"/>
  <c r="E23" i="6"/>
  <c r="K22" i="6"/>
  <c r="J22" i="6"/>
  <c r="I22" i="6"/>
  <c r="H22" i="6"/>
  <c r="G22" i="6"/>
  <c r="F22" i="6"/>
  <c r="E22" i="6"/>
  <c r="L208" i="6"/>
  <c r="L209" i="6"/>
  <c r="L210" i="6"/>
  <c r="L26" i="6"/>
  <c r="L27" i="6"/>
  <c r="L28" i="6"/>
  <c r="E243" i="6"/>
  <c r="E244" i="6"/>
  <c r="E246" i="6"/>
  <c r="F243" i="6"/>
  <c r="F244" i="6"/>
  <c r="F246" i="6"/>
  <c r="G243" i="6"/>
  <c r="G244" i="6"/>
  <c r="G246" i="6"/>
  <c r="H243" i="6"/>
  <c r="H244" i="6"/>
  <c r="H246" i="6"/>
  <c r="I243" i="6"/>
  <c r="I244" i="6"/>
  <c r="I246" i="6"/>
  <c r="J243" i="6"/>
  <c r="J244" i="6"/>
  <c r="J246" i="6"/>
  <c r="K243" i="6"/>
  <c r="K244" i="6"/>
  <c r="K246" i="6"/>
  <c r="L246" i="6"/>
  <c r="D235" i="6"/>
  <c r="D236" i="6"/>
  <c r="D243" i="6"/>
  <c r="D244" i="6"/>
  <c r="D246" i="6"/>
  <c r="E245" i="6"/>
  <c r="F245" i="6"/>
  <c r="G245" i="6"/>
  <c r="H245" i="6"/>
  <c r="I245" i="6"/>
  <c r="J245" i="6"/>
  <c r="K245" i="6"/>
  <c r="L245" i="6"/>
  <c r="D245" i="6"/>
  <c r="L244" i="6"/>
  <c r="L243" i="6"/>
  <c r="E242" i="6"/>
  <c r="F242" i="6"/>
  <c r="G242" i="6"/>
  <c r="H242" i="6"/>
  <c r="I242" i="6"/>
  <c r="J242" i="6"/>
  <c r="K242" i="6"/>
  <c r="L242" i="6"/>
  <c r="D234" i="6"/>
  <c r="D237" i="6"/>
  <c r="D242" i="6"/>
  <c r="L240" i="6"/>
  <c r="L239" i="6"/>
  <c r="L238" i="6"/>
  <c r="E237" i="6"/>
  <c r="F237" i="6"/>
  <c r="G237" i="6"/>
  <c r="H237" i="6"/>
  <c r="I237" i="6"/>
  <c r="J237" i="6"/>
  <c r="K237" i="6"/>
  <c r="L237" i="6"/>
  <c r="E236" i="6"/>
  <c r="F236" i="6"/>
  <c r="G236" i="6"/>
  <c r="H236" i="6"/>
  <c r="I236" i="6"/>
  <c r="J236" i="6"/>
  <c r="K236" i="6"/>
  <c r="L236" i="6"/>
  <c r="E235" i="6"/>
  <c r="F235" i="6"/>
  <c r="G235" i="6"/>
  <c r="H235" i="6"/>
  <c r="I235" i="6"/>
  <c r="J235" i="6"/>
  <c r="K235" i="6"/>
  <c r="L235" i="6"/>
  <c r="E234" i="6"/>
  <c r="F234" i="6"/>
  <c r="G234" i="6"/>
  <c r="H234" i="6"/>
  <c r="I234" i="6"/>
  <c r="J234" i="6"/>
  <c r="K234" i="6"/>
  <c r="L234" i="6"/>
  <c r="L233" i="6"/>
  <c r="L232" i="6"/>
  <c r="L230" i="6"/>
  <c r="L228" i="6"/>
  <c r="L227" i="6"/>
  <c r="L226" i="6"/>
  <c r="L225" i="6"/>
  <c r="L224" i="6"/>
  <c r="L223" i="6"/>
  <c r="L222" i="6"/>
  <c r="E213" i="6"/>
  <c r="E214" i="6"/>
  <c r="E216" i="6"/>
  <c r="F213" i="6"/>
  <c r="F214" i="6"/>
  <c r="F216" i="6"/>
  <c r="G213" i="6"/>
  <c r="G214" i="6"/>
  <c r="G216" i="6"/>
  <c r="H213" i="6"/>
  <c r="H214" i="6"/>
  <c r="H216" i="6"/>
  <c r="I213" i="6"/>
  <c r="I214" i="6"/>
  <c r="I216" i="6"/>
  <c r="J213" i="6"/>
  <c r="J214" i="6"/>
  <c r="J216" i="6"/>
  <c r="K213" i="6"/>
  <c r="K214" i="6"/>
  <c r="K216" i="6"/>
  <c r="L216" i="6"/>
  <c r="D205" i="6"/>
  <c r="D206" i="6"/>
  <c r="D213" i="6"/>
  <c r="D214" i="6"/>
  <c r="D216" i="6"/>
  <c r="E215" i="6"/>
  <c r="F215" i="6"/>
  <c r="G215" i="6"/>
  <c r="H215" i="6"/>
  <c r="I215" i="6"/>
  <c r="J215" i="6"/>
  <c r="K215" i="6"/>
  <c r="L215" i="6"/>
  <c r="D215" i="6"/>
  <c r="L214" i="6"/>
  <c r="L213" i="6"/>
  <c r="E212" i="6"/>
  <c r="F212" i="6"/>
  <c r="G212" i="6"/>
  <c r="H212" i="6"/>
  <c r="I212" i="6"/>
  <c r="J212" i="6"/>
  <c r="K212" i="6"/>
  <c r="L212" i="6"/>
  <c r="D204" i="6"/>
  <c r="D207" i="6"/>
  <c r="D212" i="6"/>
  <c r="E207" i="6"/>
  <c r="F207" i="6"/>
  <c r="G207" i="6"/>
  <c r="H207" i="6"/>
  <c r="I207" i="6"/>
  <c r="J207" i="6"/>
  <c r="K207" i="6"/>
  <c r="L207" i="6"/>
  <c r="E206" i="6"/>
  <c r="F206" i="6"/>
  <c r="G206" i="6"/>
  <c r="H206" i="6"/>
  <c r="I206" i="6"/>
  <c r="J206" i="6"/>
  <c r="K206" i="6"/>
  <c r="L206" i="6"/>
  <c r="E205" i="6"/>
  <c r="F205" i="6"/>
  <c r="G205" i="6"/>
  <c r="H205" i="6"/>
  <c r="I205" i="6"/>
  <c r="J205" i="6"/>
  <c r="K205" i="6"/>
  <c r="L205" i="6"/>
  <c r="E204" i="6"/>
  <c r="F204" i="6"/>
  <c r="G204" i="6"/>
  <c r="H204" i="6"/>
  <c r="I204" i="6"/>
  <c r="J204" i="6"/>
  <c r="K204" i="6"/>
  <c r="L204" i="6"/>
  <c r="L203" i="6"/>
  <c r="L202" i="6"/>
  <c r="L200" i="6"/>
  <c r="L198" i="6"/>
  <c r="L197" i="6"/>
  <c r="L196" i="6"/>
  <c r="L195" i="6"/>
  <c r="L194" i="6"/>
  <c r="L193" i="6"/>
  <c r="L192" i="6"/>
  <c r="E183" i="6"/>
  <c r="E184" i="6"/>
  <c r="E186" i="6"/>
  <c r="F183" i="6"/>
  <c r="F184" i="6"/>
  <c r="F186" i="6"/>
  <c r="G183" i="6"/>
  <c r="G184" i="6"/>
  <c r="G186" i="6"/>
  <c r="H183" i="6"/>
  <c r="H184" i="6"/>
  <c r="H186" i="6"/>
  <c r="I183" i="6"/>
  <c r="I184" i="6"/>
  <c r="I186" i="6"/>
  <c r="J183" i="6"/>
  <c r="J184" i="6"/>
  <c r="J186" i="6"/>
  <c r="K183" i="6"/>
  <c r="K184" i="6"/>
  <c r="K186" i="6"/>
  <c r="L186" i="6"/>
  <c r="D175" i="6"/>
  <c r="D176" i="6"/>
  <c r="D183" i="6"/>
  <c r="D184" i="6"/>
  <c r="D186" i="6"/>
  <c r="E185" i="6"/>
  <c r="F185" i="6"/>
  <c r="G185" i="6"/>
  <c r="H185" i="6"/>
  <c r="I185" i="6"/>
  <c r="J185" i="6"/>
  <c r="K185" i="6"/>
  <c r="L185" i="6"/>
  <c r="D185" i="6"/>
  <c r="L184" i="6"/>
  <c r="L183" i="6"/>
  <c r="E182" i="6"/>
  <c r="F182" i="6"/>
  <c r="G182" i="6"/>
  <c r="H182" i="6"/>
  <c r="I182" i="6"/>
  <c r="J182" i="6"/>
  <c r="K182" i="6"/>
  <c r="L182" i="6"/>
  <c r="D174" i="6"/>
  <c r="D177" i="6"/>
  <c r="D182" i="6"/>
  <c r="L180" i="6"/>
  <c r="L179" i="6"/>
  <c r="L178" i="6"/>
  <c r="E177" i="6"/>
  <c r="F177" i="6"/>
  <c r="G177" i="6"/>
  <c r="H177" i="6"/>
  <c r="I177" i="6"/>
  <c r="J177" i="6"/>
  <c r="K177" i="6"/>
  <c r="L177" i="6"/>
  <c r="E176" i="6"/>
  <c r="F176" i="6"/>
  <c r="G176" i="6"/>
  <c r="H176" i="6"/>
  <c r="I176" i="6"/>
  <c r="J176" i="6"/>
  <c r="K176" i="6"/>
  <c r="L176" i="6"/>
  <c r="E175" i="6"/>
  <c r="F175" i="6"/>
  <c r="G175" i="6"/>
  <c r="H175" i="6"/>
  <c r="I175" i="6"/>
  <c r="J175" i="6"/>
  <c r="K175" i="6"/>
  <c r="L175" i="6"/>
  <c r="E174" i="6"/>
  <c r="F174" i="6"/>
  <c r="G174" i="6"/>
  <c r="H174" i="6"/>
  <c r="I174" i="6"/>
  <c r="J174" i="6"/>
  <c r="K174" i="6"/>
  <c r="L174" i="6"/>
  <c r="L173" i="6"/>
  <c r="L172" i="6"/>
  <c r="L170" i="6"/>
  <c r="L168" i="6"/>
  <c r="L167" i="6"/>
  <c r="L166" i="6"/>
  <c r="L165" i="6"/>
  <c r="L164" i="6"/>
  <c r="L163" i="6"/>
  <c r="L162" i="6"/>
  <c r="E153" i="6"/>
  <c r="E154" i="6"/>
  <c r="E156" i="6"/>
  <c r="F153" i="6"/>
  <c r="F154" i="6"/>
  <c r="F156" i="6"/>
  <c r="G153" i="6"/>
  <c r="G154" i="6"/>
  <c r="G156" i="6"/>
  <c r="H153" i="6"/>
  <c r="H154" i="6"/>
  <c r="H156" i="6"/>
  <c r="I153" i="6"/>
  <c r="I154" i="6"/>
  <c r="I156" i="6"/>
  <c r="J153" i="6"/>
  <c r="J154" i="6"/>
  <c r="J156" i="6"/>
  <c r="K153" i="6"/>
  <c r="K154" i="6"/>
  <c r="K156" i="6"/>
  <c r="L156" i="6"/>
  <c r="D145" i="6"/>
  <c r="D146" i="6"/>
  <c r="D153" i="6"/>
  <c r="D154" i="6"/>
  <c r="D156" i="6"/>
  <c r="E155" i="6"/>
  <c r="F155" i="6"/>
  <c r="G155" i="6"/>
  <c r="H155" i="6"/>
  <c r="I155" i="6"/>
  <c r="J155" i="6"/>
  <c r="K155" i="6"/>
  <c r="L155" i="6"/>
  <c r="D155" i="6"/>
  <c r="L154" i="6"/>
  <c r="L153" i="6"/>
  <c r="E152" i="6"/>
  <c r="F152" i="6"/>
  <c r="G152" i="6"/>
  <c r="H152" i="6"/>
  <c r="I152" i="6"/>
  <c r="J152" i="6"/>
  <c r="K152" i="6"/>
  <c r="L152" i="6"/>
  <c r="D144" i="6"/>
  <c r="D147" i="6"/>
  <c r="D152" i="6"/>
  <c r="L150" i="6"/>
  <c r="L149" i="6"/>
  <c r="L148" i="6"/>
  <c r="E147" i="6"/>
  <c r="F147" i="6"/>
  <c r="G147" i="6"/>
  <c r="H147" i="6"/>
  <c r="I147" i="6"/>
  <c r="J147" i="6"/>
  <c r="K147" i="6"/>
  <c r="L147" i="6"/>
  <c r="E146" i="6"/>
  <c r="F146" i="6"/>
  <c r="G146" i="6"/>
  <c r="H146" i="6"/>
  <c r="I146" i="6"/>
  <c r="J146" i="6"/>
  <c r="K146" i="6"/>
  <c r="L146" i="6"/>
  <c r="E145" i="6"/>
  <c r="F145" i="6"/>
  <c r="G145" i="6"/>
  <c r="H145" i="6"/>
  <c r="I145" i="6"/>
  <c r="J145" i="6"/>
  <c r="K145" i="6"/>
  <c r="L145" i="6"/>
  <c r="E144" i="6"/>
  <c r="F144" i="6"/>
  <c r="G144" i="6"/>
  <c r="H144" i="6"/>
  <c r="I144" i="6"/>
  <c r="J144" i="6"/>
  <c r="K144" i="6"/>
  <c r="L144" i="6"/>
  <c r="L143" i="6"/>
  <c r="L142" i="6"/>
  <c r="L140" i="6"/>
  <c r="L138" i="6"/>
  <c r="L137" i="6"/>
  <c r="L136" i="6"/>
  <c r="L135" i="6"/>
  <c r="L134" i="6"/>
  <c r="L133" i="6"/>
  <c r="L132" i="6"/>
  <c r="K115" i="6"/>
  <c r="K116" i="6"/>
  <c r="K123" i="6"/>
  <c r="J115" i="6"/>
  <c r="J116" i="6"/>
  <c r="J123" i="6"/>
  <c r="I115" i="6"/>
  <c r="I116" i="6"/>
  <c r="I123" i="6"/>
  <c r="H115" i="6"/>
  <c r="H116" i="6"/>
  <c r="H123" i="6"/>
  <c r="G115" i="6"/>
  <c r="G116" i="6"/>
  <c r="G123" i="6"/>
  <c r="F115" i="6"/>
  <c r="F116" i="6"/>
  <c r="F123" i="6"/>
  <c r="E115" i="6"/>
  <c r="E116" i="6"/>
  <c r="E123" i="6"/>
  <c r="D115" i="6"/>
  <c r="D116" i="6"/>
  <c r="D123" i="6"/>
  <c r="K85" i="6"/>
  <c r="K86" i="6"/>
  <c r="K93" i="6"/>
  <c r="J85" i="6"/>
  <c r="J86" i="6"/>
  <c r="J93" i="6"/>
  <c r="I85" i="6"/>
  <c r="I86" i="6"/>
  <c r="I93" i="6"/>
  <c r="H85" i="6"/>
  <c r="H86" i="6"/>
  <c r="H93" i="6"/>
  <c r="G85" i="6"/>
  <c r="G86" i="6"/>
  <c r="G93" i="6"/>
  <c r="F85" i="6"/>
  <c r="F86" i="6"/>
  <c r="F93" i="6"/>
  <c r="E85" i="6"/>
  <c r="E86" i="6"/>
  <c r="E93" i="6"/>
  <c r="D85" i="6"/>
  <c r="D86" i="6"/>
  <c r="D93" i="6"/>
  <c r="K54" i="6"/>
  <c r="K55" i="6"/>
  <c r="K62" i="6"/>
  <c r="J54" i="6"/>
  <c r="J55" i="6"/>
  <c r="J62" i="6"/>
  <c r="I54" i="6"/>
  <c r="I55" i="6"/>
  <c r="I62" i="6"/>
  <c r="H54" i="6"/>
  <c r="H55" i="6"/>
  <c r="H62" i="6"/>
  <c r="G54" i="6"/>
  <c r="G55" i="6"/>
  <c r="G62" i="6"/>
  <c r="F54" i="6"/>
  <c r="F55" i="6"/>
  <c r="F62" i="6"/>
  <c r="E54" i="6"/>
  <c r="E55" i="6"/>
  <c r="E62" i="6"/>
  <c r="K63" i="6"/>
  <c r="J63" i="6"/>
  <c r="I63" i="6"/>
  <c r="H63" i="6"/>
  <c r="G63" i="6"/>
  <c r="F63" i="6"/>
  <c r="E63" i="6"/>
  <c r="K31" i="6"/>
  <c r="K32" i="6"/>
  <c r="J31" i="6"/>
  <c r="J32" i="6"/>
  <c r="I31" i="6"/>
  <c r="I32" i="6"/>
  <c r="H31" i="6"/>
  <c r="H32" i="6"/>
  <c r="G31" i="6"/>
  <c r="G32" i="6"/>
  <c r="F31" i="6"/>
  <c r="F32" i="6"/>
  <c r="E31" i="6"/>
  <c r="E32" i="6"/>
  <c r="D54" i="6"/>
  <c r="D55" i="6"/>
  <c r="D62" i="6"/>
  <c r="D23" i="6"/>
  <c r="D24" i="6"/>
  <c r="D31" i="6"/>
  <c r="E124" i="6"/>
  <c r="E126" i="6"/>
  <c r="F124" i="6"/>
  <c r="F126" i="6"/>
  <c r="G124" i="6"/>
  <c r="G126" i="6"/>
  <c r="H124" i="6"/>
  <c r="H126" i="6"/>
  <c r="I124" i="6"/>
  <c r="I126" i="6"/>
  <c r="J124" i="6"/>
  <c r="J126" i="6"/>
  <c r="K124" i="6"/>
  <c r="K126" i="6"/>
  <c r="L126" i="6"/>
  <c r="E9" i="4"/>
  <c r="E125" i="6"/>
  <c r="F125" i="6"/>
  <c r="G125" i="6"/>
  <c r="H125" i="6"/>
  <c r="I125" i="6"/>
  <c r="J125" i="6"/>
  <c r="K125" i="6"/>
  <c r="L125" i="6"/>
  <c r="E8" i="4"/>
  <c r="L124" i="6"/>
  <c r="E7" i="4"/>
  <c r="L123" i="6"/>
  <c r="E6" i="4"/>
  <c r="E114" i="6"/>
  <c r="E117" i="6"/>
  <c r="E122" i="6"/>
  <c r="F114" i="6"/>
  <c r="F117" i="6"/>
  <c r="F122" i="6"/>
  <c r="G114" i="6"/>
  <c r="G117" i="6"/>
  <c r="G122" i="6"/>
  <c r="H114" i="6"/>
  <c r="H117" i="6"/>
  <c r="H122" i="6"/>
  <c r="I114" i="6"/>
  <c r="I117" i="6"/>
  <c r="I122" i="6"/>
  <c r="J114" i="6"/>
  <c r="J117" i="6"/>
  <c r="J122" i="6"/>
  <c r="K114" i="6"/>
  <c r="K117" i="6"/>
  <c r="K122" i="6"/>
  <c r="L122" i="6"/>
  <c r="E5" i="4"/>
  <c r="L110" i="6"/>
  <c r="E4" i="4"/>
  <c r="L106" i="6"/>
  <c r="E3" i="4"/>
  <c r="L104" i="6"/>
  <c r="E2" i="4"/>
  <c r="E95" i="6"/>
  <c r="F95" i="6"/>
  <c r="G95" i="6"/>
  <c r="H95" i="6"/>
  <c r="I95" i="6"/>
  <c r="J95" i="6"/>
  <c r="K95" i="6"/>
  <c r="L95" i="6"/>
  <c r="D8" i="4"/>
  <c r="E94" i="6"/>
  <c r="E96" i="6"/>
  <c r="F94" i="6"/>
  <c r="F96" i="6"/>
  <c r="G94" i="6"/>
  <c r="G96" i="6"/>
  <c r="H94" i="6"/>
  <c r="H96" i="6"/>
  <c r="I94" i="6"/>
  <c r="I96" i="6"/>
  <c r="J94" i="6"/>
  <c r="J96" i="6"/>
  <c r="K94" i="6"/>
  <c r="K96" i="6"/>
  <c r="L96" i="6"/>
  <c r="D9" i="4"/>
  <c r="L94" i="6"/>
  <c r="D7" i="4"/>
  <c r="L93" i="6"/>
  <c r="D6" i="4"/>
  <c r="E84" i="6"/>
  <c r="E87" i="6"/>
  <c r="E92" i="6"/>
  <c r="F84" i="6"/>
  <c r="F87" i="6"/>
  <c r="F92" i="6"/>
  <c r="G84" i="6"/>
  <c r="G87" i="6"/>
  <c r="G92" i="6"/>
  <c r="H84" i="6"/>
  <c r="H87" i="6"/>
  <c r="H92" i="6"/>
  <c r="I84" i="6"/>
  <c r="I87" i="6"/>
  <c r="I92" i="6"/>
  <c r="J84" i="6"/>
  <c r="J87" i="6"/>
  <c r="J92" i="6"/>
  <c r="K84" i="6"/>
  <c r="K87" i="6"/>
  <c r="K92" i="6"/>
  <c r="L92" i="6"/>
  <c r="D5" i="4"/>
  <c r="L80" i="6"/>
  <c r="D4" i="4"/>
  <c r="L76" i="6"/>
  <c r="D3" i="4"/>
  <c r="L74" i="6"/>
  <c r="D2" i="4"/>
  <c r="E53" i="6"/>
  <c r="E56" i="6"/>
  <c r="E61" i="6"/>
  <c r="F53" i="6"/>
  <c r="F56" i="6"/>
  <c r="F61" i="6"/>
  <c r="G53" i="6"/>
  <c r="G56" i="6"/>
  <c r="G61" i="6"/>
  <c r="H53" i="6"/>
  <c r="H56" i="6"/>
  <c r="H61" i="6"/>
  <c r="I53" i="6"/>
  <c r="I56" i="6"/>
  <c r="I61" i="6"/>
  <c r="J53" i="6"/>
  <c r="J56" i="6"/>
  <c r="J61" i="6"/>
  <c r="K53" i="6"/>
  <c r="K56" i="6"/>
  <c r="K61" i="6"/>
  <c r="L61" i="6"/>
  <c r="C5" i="4"/>
  <c r="E64" i="6"/>
  <c r="F64" i="6"/>
  <c r="G64" i="6"/>
  <c r="H64" i="6"/>
  <c r="I64" i="6"/>
  <c r="J64" i="6"/>
  <c r="K64" i="6"/>
  <c r="L64" i="6"/>
  <c r="C8" i="4"/>
  <c r="E65" i="6"/>
  <c r="F65" i="6"/>
  <c r="G65" i="6"/>
  <c r="H65" i="6"/>
  <c r="I65" i="6"/>
  <c r="J65" i="6"/>
  <c r="K65" i="6"/>
  <c r="L65" i="6"/>
  <c r="C9" i="4"/>
  <c r="L63" i="6"/>
  <c r="C7" i="4"/>
  <c r="L62" i="6"/>
  <c r="C6" i="4"/>
  <c r="L49" i="6"/>
  <c r="C4" i="4"/>
  <c r="L45" i="6"/>
  <c r="C3" i="4"/>
  <c r="L43" i="6"/>
  <c r="C2" i="4"/>
  <c r="D124" i="6"/>
  <c r="D126" i="6"/>
  <c r="D125" i="6"/>
  <c r="D114" i="6"/>
  <c r="D117" i="6"/>
  <c r="D122" i="6"/>
  <c r="L120" i="6"/>
  <c r="L119" i="6"/>
  <c r="L118" i="6"/>
  <c r="L117" i="6"/>
  <c r="L116" i="6"/>
  <c r="L115" i="6"/>
  <c r="L114" i="6"/>
  <c r="L113" i="6"/>
  <c r="L112" i="6"/>
  <c r="L108" i="6"/>
  <c r="L107" i="6"/>
  <c r="L105" i="6"/>
  <c r="L103" i="6"/>
  <c r="L102" i="6"/>
  <c r="D94" i="6"/>
  <c r="D96" i="6"/>
  <c r="D95" i="6"/>
  <c r="D84" i="6"/>
  <c r="D87" i="6"/>
  <c r="D92" i="6"/>
  <c r="L90" i="6"/>
  <c r="L89" i="6"/>
  <c r="L88" i="6"/>
  <c r="L87" i="6"/>
  <c r="L86" i="6"/>
  <c r="L85" i="6"/>
  <c r="L84" i="6"/>
  <c r="L83" i="6"/>
  <c r="L82" i="6"/>
  <c r="L78" i="6"/>
  <c r="L77" i="6"/>
  <c r="L75" i="6"/>
  <c r="L73" i="6"/>
  <c r="L72" i="6"/>
  <c r="D63" i="6"/>
  <c r="D65" i="6"/>
  <c r="D64" i="6"/>
  <c r="D53" i="6"/>
  <c r="D56" i="6"/>
  <c r="D61" i="6"/>
  <c r="L59" i="6"/>
  <c r="L58" i="6"/>
  <c r="L57" i="6"/>
  <c r="L56" i="6"/>
  <c r="L55" i="6"/>
  <c r="L54" i="6"/>
  <c r="L53" i="6"/>
  <c r="L52" i="6"/>
  <c r="L51" i="6"/>
  <c r="L47" i="6"/>
  <c r="L46" i="6"/>
  <c r="L44" i="6"/>
  <c r="L42" i="6"/>
  <c r="L41" i="6"/>
  <c r="K30" i="6"/>
  <c r="J30" i="6"/>
  <c r="I30" i="6"/>
  <c r="H30" i="6"/>
  <c r="G30" i="6"/>
  <c r="F30" i="6"/>
  <c r="E30" i="6"/>
  <c r="E33" i="6"/>
  <c r="F33" i="6"/>
  <c r="G33" i="6"/>
  <c r="H33" i="6"/>
  <c r="I33" i="6"/>
  <c r="J33" i="6"/>
  <c r="K33" i="6"/>
  <c r="L33" i="6"/>
  <c r="B8" i="4"/>
  <c r="L31" i="6"/>
  <c r="B6" i="4"/>
  <c r="L30" i="6"/>
  <c r="B5" i="4"/>
  <c r="L18" i="6"/>
  <c r="B4" i="4"/>
  <c r="L14" i="6"/>
  <c r="B3" i="4"/>
  <c r="D22" i="6"/>
  <c r="D25" i="6"/>
  <c r="D30" i="6"/>
  <c r="D33" i="6"/>
  <c r="K34" i="6"/>
  <c r="J34" i="6"/>
  <c r="I34" i="6"/>
  <c r="H34" i="6"/>
  <c r="G34" i="6"/>
  <c r="F34" i="6"/>
  <c r="E34" i="6"/>
  <c r="D32" i="6"/>
  <c r="D34" i="6"/>
  <c r="L21" i="6"/>
  <c r="L20" i="6"/>
  <c r="L13" i="6"/>
  <c r="L25" i="6"/>
  <c r="L16" i="6"/>
  <c r="L24" i="6"/>
  <c r="L15" i="6"/>
  <c r="L23" i="6"/>
  <c r="L11" i="6"/>
  <c r="L22" i="6"/>
  <c r="L10" i="6"/>
  <c r="L12" i="6"/>
  <c r="B2" i="4"/>
  <c r="L34" i="6"/>
  <c r="L32" i="6"/>
  <c r="B7" i="4"/>
  <c r="B9" i="4"/>
</calcChain>
</file>

<file path=xl/sharedStrings.xml><?xml version="1.0" encoding="utf-8"?>
<sst xmlns="http://schemas.openxmlformats.org/spreadsheetml/2006/main" count="507" uniqueCount="87">
  <si>
    <t>Sleep Latency, Wake After Sleep Onset and Early Morning Awakenings Averages</t>
  </si>
  <si>
    <t>Time in Bed Average and Total Sleep Time Average</t>
  </si>
  <si>
    <t>Sleep Efficiency%</t>
  </si>
  <si>
    <t>Week 1</t>
  </si>
  <si>
    <t>Week 2</t>
  </si>
  <si>
    <t>Week 3</t>
  </si>
  <si>
    <t>Week 4</t>
  </si>
  <si>
    <t>SL</t>
  </si>
  <si>
    <t>TST</t>
  </si>
  <si>
    <t xml:space="preserve">WASO = wake after sleep </t>
  </si>
  <si>
    <t>EMA = early morning awakening</t>
  </si>
  <si>
    <t>TST = total sleep time</t>
  </si>
  <si>
    <t>SE% = sleep efficiency (total sleep time/alloted time for sleep)</t>
  </si>
  <si>
    <t>AVERAGE</t>
  </si>
  <si>
    <t>BT</t>
  </si>
  <si>
    <t>WT</t>
  </si>
  <si>
    <t>TIB</t>
  </si>
  <si>
    <t>SE (%)</t>
  </si>
  <si>
    <t>SAMPLE</t>
  </si>
  <si>
    <t>WASO</t>
  </si>
  <si>
    <t>midnight</t>
  </si>
  <si>
    <t>Calculator computes into orange areas</t>
  </si>
  <si>
    <t>WEEK 1</t>
  </si>
  <si>
    <t>DAY 1</t>
  </si>
  <si>
    <t>DAY 2</t>
  </si>
  <si>
    <t>DAY 3</t>
  </si>
  <si>
    <t>DAY 4</t>
  </si>
  <si>
    <t>DAY 5</t>
  </si>
  <si>
    <t>DAY 6</t>
  </si>
  <si>
    <t>DAY 7</t>
  </si>
  <si>
    <t>INSTRUCTIONS</t>
  </si>
  <si>
    <t>NT</t>
  </si>
  <si>
    <t>RT</t>
  </si>
  <si>
    <t>NWAK</t>
  </si>
  <si>
    <t>Sleep quality last night (1=very poor, 5=very good)</t>
  </si>
  <si>
    <t>Did you use any sleep aids last night (Y/N)?</t>
  </si>
  <si>
    <t>Y</t>
  </si>
  <si>
    <t>Energy level today (1=very poor, 5=very good)</t>
  </si>
  <si>
    <t>Mood today (1=very poor, 5=very good)</t>
  </si>
  <si>
    <t>How long did it take you to fall asleep (minutes)?</t>
  </si>
  <si>
    <t>In total, how long were you awake at night (minutes)?</t>
  </si>
  <si>
    <t>What time did you try to go to sleep (military time)?</t>
  </si>
  <si>
    <t>What time did you get into bed last night (military time)?</t>
  </si>
  <si>
    <t>What time was your final awakening today (military time)?</t>
  </si>
  <si>
    <t>What time did you get out of bed today (military time)?</t>
  </si>
  <si>
    <t>Enter data into blue areas - use modified military time (e.g., 11:30PM as 23:30)</t>
  </si>
  <si>
    <t xml:space="preserve">DATES: </t>
  </si>
  <si>
    <t>How many times did you wake up at night (number)?</t>
  </si>
  <si>
    <t>Did you wake up earlier than you planned (Y/N)?</t>
  </si>
  <si>
    <t>How much earlier (minutes)?</t>
  </si>
  <si>
    <t>Did you nap or doze yesterday (Y/N)?</t>
  </si>
  <si>
    <t>How many naps or dozes (number)?</t>
  </si>
  <si>
    <t>In total, how long did you nap or doze (minutes)?</t>
  </si>
  <si>
    <t>NN</t>
  </si>
  <si>
    <t>Produced for/by the Veterans Administration, modified by Fiona Barwick, PhD, DBSM 2020</t>
  </si>
  <si>
    <t>TTIB</t>
  </si>
  <si>
    <t>TOTAL TIME IN BED INTENDING TO SLEEP</t>
  </si>
  <si>
    <t>TOTAL TIME IN BED</t>
  </si>
  <si>
    <t>TOTAL TIME ASLEEP</t>
  </si>
  <si>
    <t xml:space="preserve">TOTAL TIME AWAKE </t>
  </si>
  <si>
    <t>SLEEP EFFICIENCY (TST /TIB) X 100%</t>
  </si>
  <si>
    <t>LO</t>
  </si>
  <si>
    <t>EMA1</t>
  </si>
  <si>
    <t>TWT</t>
  </si>
  <si>
    <t>SL AVERAGE</t>
  </si>
  <si>
    <t>WASO AVERAGE</t>
  </si>
  <si>
    <t>EMA AVERAGE</t>
  </si>
  <si>
    <t>TIB AVERAGE</t>
  </si>
  <si>
    <t>SL = sleep latency</t>
  </si>
  <si>
    <t>TTIB AVERAGE</t>
  </si>
  <si>
    <t>TST AVERAGE</t>
  </si>
  <si>
    <t>TWT AVERAGE</t>
  </si>
  <si>
    <t>SE% AVERAGE</t>
  </si>
  <si>
    <t>TTIB = total time in bed</t>
  </si>
  <si>
    <t xml:space="preserve">TIB = total time in bed intending to sleep </t>
  </si>
  <si>
    <t>TWT = total wake time</t>
  </si>
  <si>
    <t>[convert BT time to number]</t>
  </si>
  <si>
    <t>[convert LO time to number]</t>
  </si>
  <si>
    <t>[convert WT time to number]</t>
  </si>
  <si>
    <t>[convert RT time to number]</t>
  </si>
  <si>
    <t>WEEK 2</t>
  </si>
  <si>
    <t>WEEK 3</t>
  </si>
  <si>
    <t>WEEK 4</t>
  </si>
  <si>
    <t>WEEK 5</t>
  </si>
  <si>
    <t>WEEK 6</t>
  </si>
  <si>
    <t>WEEK 7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</si>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</sst>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0"/>
      <color rgb="FF00000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3366FF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4" tint="0.79998168889431442"/>
        <bgColor rgb="FFA2EDFF"/>
      </patternFill>
    </fill>
    <fill>
      <patternFill patternType="solid">
        <fgColor theme="4" tint="0.39997558519241921"/>
        <bgColor rgb="FFA2ED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D6E3BC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39997558519241921"/>
        <bgColor rgb="FF55D2EF"/>
      </patternFill>
    </fill>
    <fill>
      <patternFill patternType="solid">
        <fgColor theme="7" tint="0.39994506668294322"/>
        <bgColor rgb="FFFFFF00"/>
      </patternFill>
    </fill>
    <fill>
      <patternFill patternType="solid">
        <fgColor theme="4" tint="0.39994506668294322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2" fontId="1" fillId="2" borderId="0" xfId="0" applyNumberFormat="1" applyFont="1" applyFill="1" applyBorder="1"/>
    <xf numFmtId="0" fontId="0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6" fillId="7" borderId="5" xfId="0" applyFont="1" applyFill="1" applyBorder="1" applyAlignment="1" applyProtection="1">
      <alignment vertical="center"/>
      <protection locked="0"/>
    </xf>
    <xf numFmtId="2" fontId="5" fillId="8" borderId="5" xfId="0" applyNumberFormat="1" applyFont="1" applyFill="1" applyBorder="1" applyAlignment="1" applyProtection="1">
      <alignment horizontal="right" vertical="center"/>
    </xf>
    <xf numFmtId="0" fontId="5" fillId="8" borderId="5" xfId="0" applyFont="1" applyFill="1" applyBorder="1" applyAlignment="1" applyProtection="1">
      <alignment horizontal="right" vertical="center"/>
    </xf>
    <xf numFmtId="1" fontId="5" fillId="8" borderId="5" xfId="0" applyNumberFormat="1" applyFont="1" applyFill="1" applyBorder="1" applyAlignment="1" applyProtection="1">
      <alignment horizontal="right" vertical="center"/>
    </xf>
    <xf numFmtId="20" fontId="6" fillId="3" borderId="0" xfId="0" applyNumberFormat="1" applyFont="1" applyFill="1" applyBorder="1" applyAlignment="1" applyProtection="1">
      <alignment vertical="center"/>
    </xf>
    <xf numFmtId="20" fontId="6" fillId="9" borderId="0" xfId="0" applyNumberFormat="1" applyFont="1" applyFill="1" applyBorder="1" applyAlignment="1" applyProtection="1">
      <alignment vertical="center"/>
    </xf>
    <xf numFmtId="2" fontId="5" fillId="8" borderId="0" xfId="0" applyNumberFormat="1" applyFont="1" applyFill="1" applyBorder="1" applyAlignment="1" applyProtection="1">
      <alignment vertical="center"/>
    </xf>
    <xf numFmtId="10" fontId="5" fillId="8" borderId="7" xfId="0" applyNumberFormat="1" applyFont="1" applyFill="1" applyBorder="1" applyAlignment="1" applyProtection="1">
      <alignment vertical="center"/>
    </xf>
    <xf numFmtId="10" fontId="5" fillId="8" borderId="8" xfId="0" applyNumberFormat="1" applyFont="1" applyFill="1" applyBorder="1" applyAlignment="1" applyProtection="1">
      <alignment horizontal="right" vertical="center"/>
    </xf>
    <xf numFmtId="2" fontId="6" fillId="8" borderId="5" xfId="0" applyNumberFormat="1" applyFont="1" applyFill="1" applyBorder="1" applyAlignment="1" applyProtection="1">
      <alignment horizontal="right" vertical="center"/>
    </xf>
    <xf numFmtId="1" fontId="6" fillId="9" borderId="0" xfId="0" applyNumberFormat="1" applyFont="1" applyFill="1" applyBorder="1" applyAlignment="1" applyProtection="1">
      <alignment vertical="center"/>
    </xf>
    <xf numFmtId="20" fontId="6" fillId="9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18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2" fontId="1" fillId="0" borderId="0" xfId="0" applyNumberFormat="1" applyFont="1" applyProtection="1">
      <protection locked="0"/>
    </xf>
    <xf numFmtId="18" fontId="0" fillId="0" borderId="0" xfId="0" applyNumberFormat="1" applyFont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5" borderId="0" xfId="0" applyNumberFormat="1" applyFont="1" applyFill="1" applyAlignment="1" applyProtection="1">
      <alignment horizontal="right" vertical="center"/>
      <protection locked="0"/>
    </xf>
    <xf numFmtId="18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9" fillId="0" borderId="0" xfId="0" applyNumberFormat="1" applyFont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8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8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2" fontId="5" fillId="0" borderId="7" xfId="0" applyNumberFormat="1" applyFont="1" applyBorder="1" applyAlignment="1" applyProtection="1">
      <alignment horizontal="left" vertical="center" wrapText="1"/>
      <protection locked="0"/>
    </xf>
    <xf numFmtId="165" fontId="6" fillId="5" borderId="0" xfId="0" applyNumberFormat="1" applyFont="1" applyFill="1" applyAlignment="1" applyProtection="1">
      <alignment horizontal="right" vertical="center"/>
    </xf>
    <xf numFmtId="165" fontId="5" fillId="8" borderId="5" xfId="0" applyNumberFormat="1" applyFont="1" applyFill="1" applyBorder="1" applyAlignment="1" applyProtection="1">
      <alignment horizontal="right" vertical="center"/>
    </xf>
    <xf numFmtId="2" fontId="1" fillId="2" borderId="0" xfId="0" quotePrefix="1" applyNumberFormat="1" applyFont="1" applyFill="1" applyBorder="1"/>
    <xf numFmtId="14" fontId="6" fillId="0" borderId="0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11" borderId="0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49" fontId="6" fillId="10" borderId="0" xfId="0" applyNumberFormat="1" applyFont="1" applyFill="1" applyBorder="1" applyAlignment="1" applyProtection="1">
      <alignment horizontal="center" vertical="center"/>
      <protection locked="0"/>
    </xf>
    <xf numFmtId="20" fontId="6" fillId="6" borderId="0" xfId="0" applyNumberFormat="1" applyFont="1" applyFill="1" applyBorder="1" applyAlignment="1" applyProtection="1">
      <alignment horizontal="center" vertical="center"/>
      <protection locked="0"/>
    </xf>
    <xf numFmtId="20" fontId="6" fillId="4" borderId="0" xfId="0" applyNumberFormat="1" applyFont="1" applyFill="1" applyBorder="1" applyAlignment="1" applyProtection="1">
      <alignment horizontal="center" vertical="center"/>
      <protection locked="0"/>
    </xf>
    <xf numFmtId="1" fontId="6" fillId="6" borderId="0" xfId="0" applyNumberFormat="1" applyFont="1" applyFill="1" applyBorder="1" applyAlignment="1" applyProtection="1">
      <alignment horizontal="center" vertical="center"/>
      <protection locked="0"/>
    </xf>
    <xf numFmtId="49" fontId="6" fillId="6" borderId="0" xfId="0" applyNumberFormat="1" applyFont="1" applyFill="1" applyBorder="1" applyAlignment="1" applyProtection="1">
      <alignment horizontal="center" vertical="center"/>
      <protection locked="0"/>
    </xf>
    <xf numFmtId="2" fontId="6" fillId="11" borderId="0" xfId="0" applyNumberFormat="1" applyFont="1" applyFill="1" applyBorder="1" applyAlignment="1" applyProtection="1">
      <alignment horizontal="center" vertical="center"/>
    </xf>
    <xf numFmtId="165" fontId="6" fillId="12" borderId="0" xfId="0" applyNumberFormat="1" applyFont="1" applyFill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5" fillId="8" borderId="0" xfId="0" applyNumberFormat="1" applyFont="1" applyFill="1" applyBorder="1" applyAlignment="1" applyProtection="1">
      <alignment horizontal="center" vertical="center"/>
    </xf>
    <xf numFmtId="10" fontId="5" fillId="8" borderId="7" xfId="0" applyNumberFormat="1" applyFont="1" applyFill="1" applyBorder="1" applyAlignment="1" applyProtection="1">
      <alignment horizontal="center" vertical="center"/>
    </xf>
    <xf numFmtId="10" fontId="1" fillId="0" borderId="0" xfId="0" applyNumberFormat="1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20" fontId="7" fillId="12" borderId="0" xfId="0" applyNumberFormat="1" applyFont="1" applyFill="1" applyBorder="1" applyAlignment="1" applyProtection="1">
      <alignment vertical="center"/>
      <protection locked="0"/>
    </xf>
    <xf numFmtId="0" fontId="7" fillId="7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9.0388126262978166E-2"/>
          <c:y val="4.4251264838544316E-2"/>
          <c:w val="0.89917957130359183"/>
          <c:h val="0.67854221347332322"/>
        </c:manualLayout>
      </c:layout>
      <c:lineChart>
        <c:grouping val="standard"/>
        <c:varyColors val="1"/>
        <c:ser>
          <c:idx val="0"/>
          <c:order val="0"/>
          <c:tx>
            <c:strRef>
              <c:f>'Weekly Summary Sheet'!$A$2</c:f>
              <c:strCache>
                <c:ptCount val="1"/>
                <c:pt idx="0">
                  <c:v>SL AVERAGE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circle"/>
            <c:size val="12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14202F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'Weekly Summary Sheet'!$B$2:$E$2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4-4320-9E9F-9EF39ACA2ECD}"/>
            </c:ext>
          </c:extLst>
        </c:ser>
        <c:ser>
          <c:idx val="1"/>
          <c:order val="1"/>
          <c:tx>
            <c:strRef>
              <c:f>'Weekly Summary Sheet'!$A$3</c:f>
              <c:strCache>
                <c:ptCount val="1"/>
                <c:pt idx="0">
                  <c:v>WASO AVERAGE</c:v>
                </c:pt>
              </c:strCache>
            </c:strRef>
          </c:tx>
          <c:spPr>
            <a:ln w="25400" cmpd="sng">
              <a:solidFill>
                <a:srgbClr val="C0504D"/>
              </a:solidFill>
            </a:ln>
          </c:spPr>
          <c:marker>
            <c:symbol val="circle"/>
            <c:size val="12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'Weekly Summary Sheet'!$B$3:$E$3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D4-4320-9E9F-9EF39ACA2ECD}"/>
            </c:ext>
          </c:extLst>
        </c:ser>
        <c:ser>
          <c:idx val="2"/>
          <c:order val="2"/>
          <c:tx>
            <c:strRef>
              <c:f>'Weekly Summary Sheet'!$A$4</c:f>
              <c:strCache>
                <c:ptCount val="1"/>
                <c:pt idx="0">
                  <c:v>EMA AVERAGE</c:v>
                </c:pt>
              </c:strCache>
            </c:strRef>
          </c:tx>
          <c:spPr>
            <a:ln w="25400" cmpd="sng">
              <a:solidFill>
                <a:srgbClr val="9BBB59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'Weekly Summary Sheet'!$B$1:$E$1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'Weekly Summary Sheet'!$B$4:$E$4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D4-4320-9E9F-9EF39ACA2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2096"/>
        <c:axId val="156298568"/>
      </c:lineChart>
      <c:catAx>
        <c:axId val="1563020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56298568"/>
        <c:crosses val="autoZero"/>
        <c:auto val="1"/>
        <c:lblAlgn val="ctr"/>
        <c:lblOffset val="100"/>
        <c:noMultiLvlLbl val="1"/>
      </c:catAx>
      <c:valAx>
        <c:axId val="15629856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5630209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9788255810350914E-2"/>
          <c:y val="5.1400554097404488E-2"/>
          <c:w val="0.91269057640982698"/>
          <c:h val="0.67854221347332322"/>
        </c:manualLayout>
      </c:layout>
      <c:lineChart>
        <c:grouping val="standard"/>
        <c:varyColors val="1"/>
        <c:ser>
          <c:idx val="0"/>
          <c:order val="0"/>
          <c:tx>
            <c:strRef>
              <c:f>'Weekly Summary Sheet'!$A$6</c:f>
              <c:strCache>
                <c:ptCount val="1"/>
                <c:pt idx="0">
                  <c:v>TIB AVERAGE</c:v>
                </c:pt>
              </c:strCache>
            </c:strRef>
          </c:tx>
          <c:spPr>
            <a:ln w="25400" cmpd="sng">
              <a:solidFill>
                <a:srgbClr val="8064A2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Sheet'!$B$6:$E$6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9-4E7F-9843-18342FD30C2A}"/>
            </c:ext>
          </c:extLst>
        </c:ser>
        <c:ser>
          <c:idx val="1"/>
          <c:order val="1"/>
          <c:tx>
            <c:strRef>
              <c:f>'Weekly Summary Sheet'!$A$7</c:f>
              <c:strCache>
                <c:ptCount val="1"/>
                <c:pt idx="0">
                  <c:v>TST AVERAGE</c:v>
                </c:pt>
              </c:strCache>
            </c:strRef>
          </c:tx>
          <c:spPr>
            <a:ln w="25400" cmpd="sng">
              <a:solidFill>
                <a:srgbClr val="4F81BD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Sheet'!$B$7:$E$7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9-4E7F-9843-18342FD3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03272"/>
        <c:axId val="156299744"/>
      </c:lineChart>
      <c:catAx>
        <c:axId val="15630327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56299744"/>
        <c:crosses val="autoZero"/>
        <c:auto val="1"/>
        <c:lblAlgn val="ctr"/>
        <c:lblOffset val="100"/>
        <c:noMultiLvlLbl val="1"/>
      </c:catAx>
      <c:valAx>
        <c:axId val="15629974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5630327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8.8077489640847398E-2"/>
          <c:y val="0.11351233269754241"/>
          <c:w val="0.8748720472441005"/>
          <c:h val="0.67854221347332411"/>
        </c:manualLayout>
      </c:layout>
      <c:lineChart>
        <c:grouping val="standard"/>
        <c:varyColors val="0"/>
        <c:ser>
          <c:idx val="0"/>
          <c:order val="0"/>
          <c:tx>
            <c:strRef>
              <c:f>'Weekly Summary Sheet'!$A$9</c:f>
              <c:strCache>
                <c:ptCount val="1"/>
                <c:pt idx="0">
                  <c:v>SE% AVERAGE</c:v>
                </c:pt>
              </c:strCache>
            </c:strRef>
          </c:tx>
          <c:spPr>
            <a:ln w="25400" cmpd="sng">
              <a:solidFill>
                <a:srgbClr val="4BACC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'Weekly Summary Sheet'!$B$9:$E$9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0-4DBC-8BAC-A8B40B02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303664"/>
        <c:axId val="156304448"/>
      </c:lineChart>
      <c:catAx>
        <c:axId val="15630366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156304448"/>
        <c:crosses val="autoZero"/>
        <c:auto val="1"/>
        <c:lblAlgn val="ctr"/>
        <c:lblOffset val="100"/>
        <c:noMultiLvlLbl val="1"/>
      </c:catAx>
      <c:valAx>
        <c:axId val="15630444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1563036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</xdr:row>
      <xdr:rowOff>0</xdr:rowOff>
    </xdr:from>
    <xdr:to>
      <xdr:col>16</xdr:col>
      <xdr:colOff>0</xdr:colOff>
      <xdr:row>25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0</xdr:colOff>
      <xdr:row>30</xdr:row>
      <xdr:rowOff>19050</xdr:rowOff>
    </xdr:from>
    <xdr:to>
      <xdr:col>17</xdr:col>
      <xdr:colOff>161925</xdr:colOff>
      <xdr:row>51</xdr:row>
      <xdr:rowOff>9525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2</xdr:col>
      <xdr:colOff>609600</xdr:colOff>
      <xdr:row>56</xdr:row>
      <xdr:rowOff>0</xdr:rowOff>
    </xdr:from>
    <xdr:to>
      <xdr:col>16</xdr:col>
      <xdr:colOff>9525</xdr:colOff>
      <xdr:row>77</xdr:row>
      <xdr:rowOff>47625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</xdr:col>
      <xdr:colOff>-9525</xdr:colOff>
      <xdr:row>82</xdr:row>
      <xdr:rowOff>0</xdr:rowOff>
    </xdr:from>
    <xdr:to>
      <xdr:col>4</xdr:col>
      <xdr:colOff>28575</xdr:colOff>
      <xdr:row>82</xdr:row>
      <xdr:rowOff>0</xdr:rowOff>
    </xdr:to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69138"/>
  </sheetPr>
  <dimension ref="A1:X246"/>
  <sheetViews>
    <sheetView tabSelected="1" zoomScale="85" zoomScaleNormal="85" workbookViewId="0">
      <selection activeCell="M26" sqref="M26"/>
    </sheetView>
  </sheetViews>
  <sheetFormatPr defaultColWidth="17.28515625" defaultRowHeight="15" customHeight="1" x14ac:dyDescent="0.2"/>
  <cols>
    <col min="1" max="1" width="6" style="21" customWidth="1"/>
    <col min="2" max="2" width="68.5703125" style="21" customWidth="1"/>
    <col min="3" max="3" width="10.28515625" style="21" customWidth="1"/>
    <col min="4" max="4" width="14.5703125" style="21" customWidth="1"/>
    <col min="5" max="11" width="17.28515625" style="21" customWidth="1"/>
    <col min="12" max="12" width="11.5703125" style="21" customWidth="1"/>
    <col min="13" max="13" width="8.7109375" style="21" customWidth="1"/>
    <col min="14" max="14" width="12.7109375" style="21" customWidth="1"/>
    <col min="15" max="15" width="12.7109375" style="37" customWidth="1"/>
    <col min="16" max="16" width="12.7109375" style="21" customWidth="1"/>
    <col min="17" max="24" width="8.7109375" style="21" customWidth="1"/>
    <col min="25" max="16384" width="17.28515625" style="21"/>
  </cols>
  <sheetData>
    <row r="1" spans="1:24" s="25" customFormat="1" ht="20.100000000000001" customHeight="1" x14ac:dyDescent="0.2">
      <c r="A1" s="22"/>
      <c r="B1" s="23" t="s">
        <v>30</v>
      </c>
      <c r="C1" s="94" t="s">
        <v>45</v>
      </c>
      <c r="D1" s="94"/>
      <c r="E1" s="94"/>
      <c r="F1" s="94"/>
      <c r="G1" s="94"/>
      <c r="H1" s="94"/>
      <c r="I1" s="94"/>
      <c r="J1" s="94"/>
      <c r="K1" s="94"/>
      <c r="L1" s="94"/>
      <c r="M1" s="22"/>
      <c r="N1" s="22"/>
      <c r="O1" s="24"/>
      <c r="P1" s="22"/>
      <c r="Q1" s="22"/>
      <c r="R1" s="22"/>
      <c r="S1" s="22"/>
      <c r="T1" s="22"/>
      <c r="U1" s="22"/>
      <c r="V1" s="22"/>
      <c r="W1" s="22"/>
      <c r="X1" s="22"/>
    </row>
    <row r="2" spans="1:24" s="25" customFormat="1" ht="20.100000000000001" customHeight="1" x14ac:dyDescent="0.2">
      <c r="A2" s="22"/>
      <c r="B2" s="26"/>
      <c r="C2" s="95" t="s">
        <v>21</v>
      </c>
      <c r="D2" s="95"/>
      <c r="E2" s="95"/>
      <c r="F2" s="95"/>
      <c r="G2" s="95"/>
      <c r="H2" s="95"/>
      <c r="I2" s="95"/>
      <c r="J2" s="95"/>
      <c r="K2" s="95"/>
      <c r="L2" s="95"/>
      <c r="N2" s="27"/>
      <c r="O2" s="28"/>
      <c r="P2" s="29"/>
    </row>
    <row r="3" spans="1:24" s="25" customFormat="1" ht="20.100000000000001" customHeight="1" thickBot="1" x14ac:dyDescent="0.25">
      <c r="A3" s="22"/>
      <c r="B3" s="30"/>
      <c r="C3" s="96" t="s">
        <v>54</v>
      </c>
      <c r="D3" s="96"/>
      <c r="E3" s="96"/>
      <c r="F3" s="96"/>
      <c r="G3" s="96"/>
      <c r="H3" s="96"/>
      <c r="I3" s="96"/>
      <c r="J3" s="96"/>
      <c r="K3" s="96"/>
      <c r="L3" s="96"/>
      <c r="M3" s="22"/>
      <c r="N3" s="27"/>
      <c r="O3" s="28"/>
      <c r="P3" s="29"/>
      <c r="Q3" s="22"/>
      <c r="R3" s="22"/>
      <c r="S3" s="22"/>
      <c r="T3" s="22"/>
      <c r="U3" s="22"/>
      <c r="V3" s="22"/>
      <c r="W3" s="22"/>
      <c r="X3" s="22"/>
    </row>
    <row r="4" spans="1:24" s="25" customFormat="1" ht="20.100000000000001" customHeight="1" x14ac:dyDescent="0.2">
      <c r="A4" s="22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22"/>
      <c r="N4" s="27"/>
      <c r="O4" s="28"/>
      <c r="P4" s="29"/>
      <c r="Q4" s="22"/>
      <c r="R4" s="22"/>
      <c r="S4" s="22"/>
      <c r="T4" s="22"/>
      <c r="U4" s="22"/>
      <c r="V4" s="22"/>
      <c r="W4" s="22"/>
      <c r="X4" s="22"/>
    </row>
    <row r="5" spans="1:24" ht="13.5" customHeight="1" thickBo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3"/>
      <c r="L5" s="35"/>
      <c r="M5" s="33"/>
      <c r="N5" s="36"/>
      <c r="P5" s="38"/>
      <c r="Q5" s="33"/>
      <c r="R5" s="33"/>
      <c r="S5" s="33"/>
      <c r="T5" s="33"/>
      <c r="U5" s="33"/>
      <c r="V5" s="33"/>
      <c r="W5" s="33"/>
      <c r="X5" s="33"/>
    </row>
    <row r="6" spans="1:24" ht="15" customHeight="1" x14ac:dyDescent="0.2">
      <c r="A6" s="33"/>
      <c r="B6" s="23" t="s">
        <v>22</v>
      </c>
      <c r="C6" s="39"/>
      <c r="D6" s="40"/>
      <c r="E6" s="41"/>
      <c r="F6" s="41"/>
      <c r="G6" s="41"/>
      <c r="H6" s="41"/>
      <c r="I6" s="41"/>
      <c r="J6" s="41"/>
      <c r="K6" s="41"/>
      <c r="L6" s="42"/>
      <c r="N6" s="53">
        <v>1</v>
      </c>
      <c r="O6" s="54" t="s">
        <v>20</v>
      </c>
      <c r="P6" s="55">
        <v>1</v>
      </c>
    </row>
    <row r="7" spans="1:24" ht="15" customHeight="1" x14ac:dyDescent="0.2">
      <c r="A7" s="33"/>
      <c r="B7" s="43" t="s">
        <v>46</v>
      </c>
      <c r="C7" s="44"/>
      <c r="D7" s="45" t="s">
        <v>18</v>
      </c>
      <c r="E7" s="46" t="s">
        <v>23</v>
      </c>
      <c r="F7" s="46" t="s">
        <v>24</v>
      </c>
      <c r="G7" s="46" t="s">
        <v>25</v>
      </c>
      <c r="H7" s="46" t="s">
        <v>26</v>
      </c>
      <c r="I7" s="46" t="s">
        <v>27</v>
      </c>
      <c r="J7" s="46" t="s">
        <v>28</v>
      </c>
      <c r="K7" s="47" t="s">
        <v>29</v>
      </c>
      <c r="L7" s="48" t="s">
        <v>13</v>
      </c>
      <c r="N7" s="58">
        <v>4.1666666666666664E-2</v>
      </c>
      <c r="O7" s="59"/>
      <c r="P7" s="60">
        <v>4.1666666666666664E-2</v>
      </c>
    </row>
    <row r="8" spans="1:24" ht="15" customHeight="1" x14ac:dyDescent="0.2">
      <c r="A8" s="33"/>
      <c r="B8" s="49"/>
      <c r="C8" s="44"/>
      <c r="D8" s="76">
        <v>43833</v>
      </c>
      <c r="E8" s="28"/>
      <c r="F8" s="77"/>
      <c r="G8" s="77"/>
      <c r="H8" s="77"/>
      <c r="I8" s="77"/>
      <c r="J8" s="77"/>
      <c r="K8" s="77"/>
      <c r="L8" s="79"/>
      <c r="N8" s="58">
        <v>8.3333333333333301E-2</v>
      </c>
      <c r="O8" s="59"/>
      <c r="P8" s="60">
        <v>8.3333333333333301E-2</v>
      </c>
    </row>
    <row r="9" spans="1:24" ht="15" customHeight="1" x14ac:dyDescent="0.25">
      <c r="A9" s="33"/>
      <c r="B9" s="50" t="s">
        <v>35</v>
      </c>
      <c r="C9" s="51"/>
      <c r="D9" s="52" t="s">
        <v>36</v>
      </c>
      <c r="E9" s="80"/>
      <c r="F9" s="80"/>
      <c r="G9" s="80"/>
      <c r="H9" s="80"/>
      <c r="I9" s="80"/>
      <c r="J9" s="80"/>
      <c r="K9" s="80"/>
      <c r="L9" s="9"/>
      <c r="N9" s="62">
        <v>0.125</v>
      </c>
      <c r="O9" s="63"/>
      <c r="P9" s="64">
        <v>0.125</v>
      </c>
    </row>
    <row r="10" spans="1:24" ht="15" customHeight="1" x14ac:dyDescent="0.25">
      <c r="A10" s="33"/>
      <c r="B10" s="56" t="s">
        <v>42</v>
      </c>
      <c r="C10" s="57" t="s">
        <v>14</v>
      </c>
      <c r="D10" s="13">
        <v>0.83333333333333337</v>
      </c>
      <c r="E10" s="81"/>
      <c r="F10" s="81"/>
      <c r="G10" s="81"/>
      <c r="H10" s="81"/>
      <c r="I10" s="81"/>
      <c r="J10" s="81"/>
      <c r="K10" s="81"/>
      <c r="L10" s="10" t="e">
        <f>TEXT(IF(L22&lt;0, 24+L22,L22)/24,"h:mm")</f>
        <v>#DIV/0!</v>
      </c>
      <c r="N10" s="62">
        <v>0.16666666666666699</v>
      </c>
      <c r="O10" s="63"/>
      <c r="P10" s="64">
        <v>0.16666666666666699</v>
      </c>
    </row>
    <row r="11" spans="1:24" ht="15" customHeight="1" x14ac:dyDescent="0.25">
      <c r="A11" s="33"/>
      <c r="B11" s="50" t="s">
        <v>41</v>
      </c>
      <c r="C11" s="61" t="s">
        <v>61</v>
      </c>
      <c r="D11" s="14">
        <v>0.91666666666666663</v>
      </c>
      <c r="E11" s="82"/>
      <c r="F11" s="82"/>
      <c r="G11" s="82"/>
      <c r="H11" s="82"/>
      <c r="I11" s="82"/>
      <c r="J11" s="82"/>
      <c r="K11" s="82"/>
      <c r="L11" s="10" t="e">
        <f>TEXT(IF(L23&lt;0, 24+L23,L23)/24,"h:mm")</f>
        <v>#DIV/0!</v>
      </c>
      <c r="N11" s="62">
        <v>0.20833333333333301</v>
      </c>
      <c r="O11" s="63"/>
      <c r="P11" s="64">
        <v>0.20833333333333301</v>
      </c>
    </row>
    <row r="12" spans="1:24" ht="15" customHeight="1" x14ac:dyDescent="0.25">
      <c r="A12" s="33"/>
      <c r="B12" s="50" t="s">
        <v>39</v>
      </c>
      <c r="C12" s="61" t="s">
        <v>7</v>
      </c>
      <c r="D12" s="19">
        <v>60</v>
      </c>
      <c r="E12" s="83"/>
      <c r="F12" s="83"/>
      <c r="G12" s="83"/>
      <c r="H12" s="83"/>
      <c r="I12" s="83"/>
      <c r="J12" s="83"/>
      <c r="K12" s="83"/>
      <c r="L12" s="12" t="e">
        <f>AVERAGE(E12:K12)</f>
        <v>#DIV/0!</v>
      </c>
      <c r="N12" s="62">
        <v>0.25</v>
      </c>
      <c r="O12" s="63"/>
      <c r="P12" s="64">
        <v>0.25</v>
      </c>
    </row>
    <row r="13" spans="1:24" ht="15" customHeight="1" x14ac:dyDescent="0.25">
      <c r="A13" s="33"/>
      <c r="B13" s="50" t="s">
        <v>47</v>
      </c>
      <c r="C13" s="61" t="s">
        <v>33</v>
      </c>
      <c r="D13" s="19">
        <v>2</v>
      </c>
      <c r="E13" s="83"/>
      <c r="F13" s="83"/>
      <c r="G13" s="83"/>
      <c r="H13" s="83"/>
      <c r="I13" s="83"/>
      <c r="J13" s="83"/>
      <c r="K13" s="83"/>
      <c r="L13" s="12" t="e">
        <f>AVERAGE(E13:K13)</f>
        <v>#DIV/0!</v>
      </c>
      <c r="N13" s="62">
        <v>0.29166666666666702</v>
      </c>
      <c r="O13" s="63"/>
      <c r="P13" s="64">
        <v>0.29166666666666702</v>
      </c>
    </row>
    <row r="14" spans="1:24" ht="15" customHeight="1" x14ac:dyDescent="0.25">
      <c r="A14" s="33"/>
      <c r="B14" s="50" t="s">
        <v>40</v>
      </c>
      <c r="C14" s="61" t="s">
        <v>19</v>
      </c>
      <c r="D14" s="19">
        <v>30</v>
      </c>
      <c r="E14" s="83"/>
      <c r="F14" s="83"/>
      <c r="G14" s="83"/>
      <c r="H14" s="83"/>
      <c r="I14" s="83"/>
      <c r="J14" s="83"/>
      <c r="K14" s="83"/>
      <c r="L14" s="12" t="e">
        <f>AVERAGE(E14:K14)</f>
        <v>#DIV/0!</v>
      </c>
      <c r="N14" s="62">
        <v>0.33333333333333298</v>
      </c>
      <c r="O14" s="63"/>
      <c r="P14" s="64">
        <v>0.33333333333333298</v>
      </c>
    </row>
    <row r="15" spans="1:24" ht="15" customHeight="1" x14ac:dyDescent="0.25">
      <c r="A15" s="33"/>
      <c r="B15" s="50" t="s">
        <v>43</v>
      </c>
      <c r="C15" s="61" t="s">
        <v>15</v>
      </c>
      <c r="D15" s="14">
        <v>0.25</v>
      </c>
      <c r="E15" s="81"/>
      <c r="F15" s="81"/>
      <c r="G15" s="81"/>
      <c r="H15" s="81"/>
      <c r="I15" s="81"/>
      <c r="J15" s="81"/>
      <c r="K15" s="81"/>
      <c r="L15" s="11" t="e">
        <f>TEXT(L24/24,"h:mm")</f>
        <v>#DIV/0!</v>
      </c>
      <c r="N15" s="62">
        <v>0.375</v>
      </c>
      <c r="O15" s="63"/>
      <c r="P15" s="64">
        <v>0.375</v>
      </c>
    </row>
    <row r="16" spans="1:24" ht="15" customHeight="1" x14ac:dyDescent="0.25">
      <c r="A16" s="33"/>
      <c r="B16" s="50" t="s">
        <v>44</v>
      </c>
      <c r="C16" s="61" t="s">
        <v>32</v>
      </c>
      <c r="D16" s="14">
        <v>0.33333333333333331</v>
      </c>
      <c r="E16" s="81"/>
      <c r="F16" s="81"/>
      <c r="G16" s="81"/>
      <c r="H16" s="81"/>
      <c r="I16" s="81"/>
      <c r="J16" s="81"/>
      <c r="K16" s="81"/>
      <c r="L16" s="11" t="e">
        <f>TEXT(L25/24,"h:mm")</f>
        <v>#DIV/0!</v>
      </c>
      <c r="N16" s="62">
        <v>0.41666666666666702</v>
      </c>
      <c r="O16" s="63"/>
      <c r="P16" s="64">
        <v>0.41666666666666702</v>
      </c>
    </row>
    <row r="17" spans="1:24" ht="15" customHeight="1" x14ac:dyDescent="0.25">
      <c r="A17" s="33"/>
      <c r="B17" s="50" t="s">
        <v>48</v>
      </c>
      <c r="C17" s="61"/>
      <c r="D17" s="20" t="s">
        <v>36</v>
      </c>
      <c r="E17" s="84"/>
      <c r="F17" s="84"/>
      <c r="G17" s="84"/>
      <c r="H17" s="84"/>
      <c r="I17" s="84"/>
      <c r="J17" s="84"/>
      <c r="K17" s="84"/>
      <c r="L17" s="11"/>
      <c r="N17" s="62">
        <v>0.45833333333333298</v>
      </c>
      <c r="O17" s="63"/>
      <c r="P17" s="64">
        <v>0.45833333333333298</v>
      </c>
    </row>
    <row r="18" spans="1:24" ht="15" customHeight="1" x14ac:dyDescent="0.25">
      <c r="A18" s="33"/>
      <c r="B18" s="50" t="s">
        <v>49</v>
      </c>
      <c r="C18" s="61" t="s">
        <v>62</v>
      </c>
      <c r="D18" s="19">
        <v>60</v>
      </c>
      <c r="E18" s="83"/>
      <c r="F18" s="83"/>
      <c r="G18" s="83"/>
      <c r="H18" s="83"/>
      <c r="I18" s="83"/>
      <c r="J18" s="83"/>
      <c r="K18" s="83"/>
      <c r="L18" s="12" t="e">
        <f t="shared" ref="L18:L21" si="0">AVERAGE(E18:K18)</f>
        <v>#DIV/0!</v>
      </c>
      <c r="N18" s="62">
        <v>0</v>
      </c>
      <c r="O18" s="63"/>
      <c r="P18" s="64">
        <v>0.5</v>
      </c>
    </row>
    <row r="19" spans="1:24" ht="15" customHeight="1" x14ac:dyDescent="0.25">
      <c r="A19" s="33"/>
      <c r="B19" s="50" t="s">
        <v>50</v>
      </c>
      <c r="C19" s="61"/>
      <c r="D19" s="20" t="s">
        <v>36</v>
      </c>
      <c r="E19" s="81"/>
      <c r="F19" s="81"/>
      <c r="G19" s="81"/>
      <c r="H19" s="81"/>
      <c r="I19" s="81"/>
      <c r="J19" s="81"/>
      <c r="K19" s="81"/>
      <c r="L19" s="11"/>
      <c r="N19" s="62">
        <v>0.54166666666666696</v>
      </c>
      <c r="O19" s="63"/>
      <c r="P19" s="64">
        <v>0.54166666666666696</v>
      </c>
    </row>
    <row r="20" spans="1:24" ht="15" customHeight="1" x14ac:dyDescent="0.25">
      <c r="A20" s="33"/>
      <c r="B20" s="50" t="s">
        <v>51</v>
      </c>
      <c r="C20" s="61" t="s">
        <v>53</v>
      </c>
      <c r="D20" s="19">
        <v>1</v>
      </c>
      <c r="E20" s="83"/>
      <c r="F20" s="83"/>
      <c r="G20" s="83"/>
      <c r="H20" s="83"/>
      <c r="I20" s="83"/>
      <c r="J20" s="83"/>
      <c r="K20" s="83"/>
      <c r="L20" s="12" t="e">
        <f t="shared" si="0"/>
        <v>#DIV/0!</v>
      </c>
      <c r="N20" s="62">
        <v>0.58333333333333304</v>
      </c>
      <c r="O20" s="63"/>
      <c r="P20" s="64">
        <v>0.58333333333333304</v>
      </c>
    </row>
    <row r="21" spans="1:24" ht="15" customHeight="1" x14ac:dyDescent="0.25">
      <c r="A21" s="33"/>
      <c r="B21" s="56" t="s">
        <v>52</v>
      </c>
      <c r="C21" s="57" t="s">
        <v>31</v>
      </c>
      <c r="D21" s="19">
        <v>30</v>
      </c>
      <c r="E21" s="83"/>
      <c r="F21" s="83"/>
      <c r="G21" s="83"/>
      <c r="H21" s="83"/>
      <c r="I21" s="83"/>
      <c r="J21" s="83"/>
      <c r="K21" s="83"/>
      <c r="L21" s="12" t="e">
        <f t="shared" si="0"/>
        <v>#DIV/0!</v>
      </c>
      <c r="N21" s="62">
        <v>0.625</v>
      </c>
      <c r="O21" s="63"/>
      <c r="P21" s="64">
        <v>0.625</v>
      </c>
    </row>
    <row r="22" spans="1:24" ht="15" hidden="1" customHeight="1" x14ac:dyDescent="0.2">
      <c r="A22" s="33"/>
      <c r="B22" s="65" t="s">
        <v>76</v>
      </c>
      <c r="C22" s="44" t="s">
        <v>14</v>
      </c>
      <c r="D22" s="78">
        <f t="shared" ref="D22:K23" si="1">IF(ISBLANK(D10),"",IF(HOUR(D10)&gt;12,HOUR(D10)+(MINUTE(D10)/60)-24,HOUR(D10)+(MINUTE(D10)/60)))</f>
        <v>-4</v>
      </c>
      <c r="E22" s="85" t="str">
        <f t="shared" si="1"/>
        <v/>
      </c>
      <c r="F22" s="85" t="str">
        <f t="shared" si="1"/>
        <v/>
      </c>
      <c r="G22" s="85" t="str">
        <f t="shared" si="1"/>
        <v/>
      </c>
      <c r="H22" s="85" t="str">
        <f t="shared" si="1"/>
        <v/>
      </c>
      <c r="I22" s="85" t="str">
        <f t="shared" si="1"/>
        <v/>
      </c>
      <c r="J22" s="85" t="str">
        <f t="shared" si="1"/>
        <v/>
      </c>
      <c r="K22" s="85" t="str">
        <f t="shared" si="1"/>
        <v/>
      </c>
      <c r="L22" s="18" t="e">
        <f>AVERAGE(E22:K22)</f>
        <v>#DIV/0!</v>
      </c>
      <c r="M22" s="33"/>
      <c r="Q22" s="33"/>
      <c r="R22" s="33"/>
      <c r="S22" s="33"/>
      <c r="T22" s="33"/>
      <c r="U22" s="33"/>
      <c r="V22" s="33"/>
      <c r="W22" s="33"/>
      <c r="X22" s="33"/>
    </row>
    <row r="23" spans="1:24" ht="15" hidden="1" customHeight="1" x14ac:dyDescent="0.2">
      <c r="A23" s="33"/>
      <c r="B23" s="65" t="s">
        <v>77</v>
      </c>
      <c r="C23" s="44" t="s">
        <v>61</v>
      </c>
      <c r="D23" s="78">
        <f t="shared" si="1"/>
        <v>-2</v>
      </c>
      <c r="E23" s="85" t="str">
        <f t="shared" si="1"/>
        <v/>
      </c>
      <c r="F23" s="85" t="str">
        <f t="shared" si="1"/>
        <v/>
      </c>
      <c r="G23" s="85" t="str">
        <f t="shared" si="1"/>
        <v/>
      </c>
      <c r="H23" s="85" t="str">
        <f t="shared" si="1"/>
        <v/>
      </c>
      <c r="I23" s="85" t="str">
        <f t="shared" si="1"/>
        <v/>
      </c>
      <c r="J23" s="85" t="str">
        <f t="shared" si="1"/>
        <v/>
      </c>
      <c r="K23" s="85" t="str">
        <f t="shared" si="1"/>
        <v/>
      </c>
      <c r="L23" s="18" t="e">
        <f>AVERAGE(E23:K23)</f>
        <v>#DIV/0!</v>
      </c>
      <c r="M23" s="33"/>
      <c r="Q23" s="33"/>
      <c r="R23" s="33"/>
      <c r="S23" s="33"/>
      <c r="T23" s="33"/>
      <c r="U23" s="33"/>
      <c r="V23" s="33"/>
      <c r="W23" s="33"/>
      <c r="X23" s="33"/>
    </row>
    <row r="24" spans="1:24" ht="15" hidden="1" customHeight="1" x14ac:dyDescent="0.2">
      <c r="A24" s="33"/>
      <c r="B24" s="65" t="s">
        <v>78</v>
      </c>
      <c r="C24" s="44" t="s">
        <v>15</v>
      </c>
      <c r="D24" s="78">
        <f t="shared" ref="D24:K25" si="2">IF(ISBLANK(D15),"",HOUR(D15)+(MINUTE(D15)/60))</f>
        <v>6</v>
      </c>
      <c r="E24" s="85" t="str">
        <f t="shared" si="2"/>
        <v/>
      </c>
      <c r="F24" s="85" t="str">
        <f t="shared" si="2"/>
        <v/>
      </c>
      <c r="G24" s="85" t="str">
        <f t="shared" si="2"/>
        <v/>
      </c>
      <c r="H24" s="85" t="str">
        <f t="shared" si="2"/>
        <v/>
      </c>
      <c r="I24" s="85" t="str">
        <f t="shared" si="2"/>
        <v/>
      </c>
      <c r="J24" s="85" t="str">
        <f t="shared" si="2"/>
        <v/>
      </c>
      <c r="K24" s="85" t="str">
        <f t="shared" si="2"/>
        <v/>
      </c>
      <c r="L24" s="18" t="e">
        <f>AVERAGE(E24:K24)</f>
        <v>#DIV/0!</v>
      </c>
      <c r="M24" s="33"/>
      <c r="Q24" s="33"/>
      <c r="R24" s="33"/>
      <c r="S24" s="33"/>
      <c r="T24" s="33"/>
      <c r="U24" s="33"/>
      <c r="V24" s="33"/>
      <c r="W24" s="33"/>
      <c r="X24" s="33"/>
    </row>
    <row r="25" spans="1:24" ht="15" hidden="1" customHeight="1" x14ac:dyDescent="0.2">
      <c r="A25" s="33"/>
      <c r="B25" s="65" t="s">
        <v>79</v>
      </c>
      <c r="C25" s="44" t="s">
        <v>32</v>
      </c>
      <c r="D25" s="78">
        <f t="shared" si="2"/>
        <v>8</v>
      </c>
      <c r="E25" s="85" t="str">
        <f t="shared" si="2"/>
        <v/>
      </c>
      <c r="F25" s="85" t="str">
        <f t="shared" si="2"/>
        <v/>
      </c>
      <c r="G25" s="85" t="str">
        <f t="shared" si="2"/>
        <v/>
      </c>
      <c r="H25" s="85" t="str">
        <f t="shared" si="2"/>
        <v/>
      </c>
      <c r="I25" s="85" t="str">
        <f t="shared" si="2"/>
        <v/>
      </c>
      <c r="J25" s="85" t="str">
        <f t="shared" si="2"/>
        <v/>
      </c>
      <c r="K25" s="85" t="str">
        <f t="shared" si="2"/>
        <v/>
      </c>
      <c r="L25" s="18" t="e">
        <f>AVERAGE(E25:K25)</f>
        <v>#DIV/0!</v>
      </c>
      <c r="M25" s="33"/>
      <c r="Q25" s="33"/>
      <c r="R25" s="33"/>
      <c r="S25" s="33"/>
      <c r="T25" s="33"/>
      <c r="U25" s="33"/>
      <c r="V25" s="33"/>
      <c r="W25" s="33"/>
      <c r="X25" s="33"/>
    </row>
    <row r="26" spans="1:24" ht="15" customHeight="1" x14ac:dyDescent="0.25">
      <c r="A26" s="33"/>
      <c r="B26" s="50" t="s">
        <v>34</v>
      </c>
      <c r="C26" s="66"/>
      <c r="D26" s="73">
        <v>3</v>
      </c>
      <c r="E26" s="86"/>
      <c r="F26" s="86"/>
      <c r="G26" s="86"/>
      <c r="H26" s="86"/>
      <c r="I26" s="86"/>
      <c r="J26" s="86"/>
      <c r="K26" s="86"/>
      <c r="L26" s="74" t="e">
        <f t="shared" ref="L26" si="3">AVERAGE(E26:K26)</f>
        <v>#DIV/0!</v>
      </c>
      <c r="N26" s="62">
        <v>0.66666666666666696</v>
      </c>
      <c r="O26" s="63"/>
      <c r="P26" s="64">
        <v>0.66666666666666696</v>
      </c>
    </row>
    <row r="27" spans="1:24" ht="15" customHeight="1" x14ac:dyDescent="0.25">
      <c r="A27" s="33"/>
      <c r="B27" s="50" t="s">
        <v>37</v>
      </c>
      <c r="C27" s="67"/>
      <c r="D27" s="73">
        <v>3</v>
      </c>
      <c r="E27" s="86"/>
      <c r="F27" s="86"/>
      <c r="G27" s="86"/>
      <c r="H27" s="86"/>
      <c r="I27" s="86"/>
      <c r="J27" s="86"/>
      <c r="K27" s="86"/>
      <c r="L27" s="74" t="e">
        <f>AVERAGE(E27:K27)</f>
        <v>#DIV/0!</v>
      </c>
      <c r="N27" s="62">
        <v>0.70833333333333304</v>
      </c>
      <c r="O27" s="63"/>
      <c r="P27" s="64">
        <v>0.70833333333333304</v>
      </c>
    </row>
    <row r="28" spans="1:24" ht="15" customHeight="1" x14ac:dyDescent="0.25">
      <c r="A28" s="33"/>
      <c r="B28" s="50" t="s">
        <v>38</v>
      </c>
      <c r="C28" s="67"/>
      <c r="D28" s="73">
        <v>3</v>
      </c>
      <c r="E28" s="86"/>
      <c r="F28" s="86"/>
      <c r="G28" s="86"/>
      <c r="H28" s="86"/>
      <c r="I28" s="86"/>
      <c r="J28" s="86"/>
      <c r="K28" s="86"/>
      <c r="L28" s="74" t="e">
        <f>AVERAGE(E28:K28)</f>
        <v>#DIV/0!</v>
      </c>
      <c r="N28" s="62">
        <v>0.75</v>
      </c>
      <c r="O28" s="63"/>
      <c r="P28" s="64">
        <v>0.75</v>
      </c>
    </row>
    <row r="29" spans="1:24" ht="15" customHeight="1" x14ac:dyDescent="0.25">
      <c r="A29" s="33"/>
      <c r="B29" s="50"/>
      <c r="C29" s="61"/>
      <c r="D29" s="68"/>
      <c r="E29" s="87"/>
      <c r="F29" s="87"/>
      <c r="G29" s="87"/>
      <c r="H29" s="87"/>
      <c r="I29" s="87"/>
      <c r="J29" s="87"/>
      <c r="K29" s="87"/>
      <c r="L29" s="10"/>
      <c r="N29" s="62">
        <v>0.79166666666666696</v>
      </c>
      <c r="O29" s="63"/>
      <c r="P29" s="64">
        <v>0.79166666666666696</v>
      </c>
    </row>
    <row r="30" spans="1:24" ht="15" customHeight="1" x14ac:dyDescent="0.25">
      <c r="A30" s="33"/>
      <c r="B30" s="69" t="s">
        <v>57</v>
      </c>
      <c r="C30" s="70" t="s">
        <v>55</v>
      </c>
      <c r="D30" s="15">
        <f t="shared" ref="D30:J30" si="4">IF(ISBLANK(D10),"",IF(ISBLANK(D16),"",(-D22+D25)))</f>
        <v>12</v>
      </c>
      <c r="E30" s="88" t="str">
        <f t="shared" si="4"/>
        <v/>
      </c>
      <c r="F30" s="88" t="str">
        <f t="shared" si="4"/>
        <v/>
      </c>
      <c r="G30" s="88" t="str">
        <f t="shared" si="4"/>
        <v/>
      </c>
      <c r="H30" s="88" t="str">
        <f t="shared" si="4"/>
        <v/>
      </c>
      <c r="I30" s="88" t="str">
        <f t="shared" si="4"/>
        <v/>
      </c>
      <c r="J30" s="88" t="str">
        <f t="shared" si="4"/>
        <v/>
      </c>
      <c r="K30" s="88" t="str">
        <f>IF(ISBLANK(#REF!),"",IF(ISBLANK(K16),"",(-K22+K25)))</f>
        <v/>
      </c>
      <c r="L30" s="10" t="e">
        <f>SUM(E30:K30)/(COUNTA(E30:K30)-COUNTBLANK(E30:K30))</f>
        <v>#DIV/0!</v>
      </c>
      <c r="N30" s="62">
        <v>0.83333333333333304</v>
      </c>
      <c r="O30" s="63"/>
      <c r="P30" s="64">
        <v>0.83333333333333304</v>
      </c>
    </row>
    <row r="31" spans="1:24" ht="15" customHeight="1" x14ac:dyDescent="0.25">
      <c r="A31" s="33"/>
      <c r="B31" s="69" t="s">
        <v>56</v>
      </c>
      <c r="C31" s="70" t="s">
        <v>16</v>
      </c>
      <c r="D31" s="15">
        <f t="shared" ref="D31:K31" si="5">IF(ISBLANK(D11),"", IF(ISBLANK(D16),"",(-D23+D24+IF(ISBLANK(D18),0,D18/60))))</f>
        <v>9</v>
      </c>
      <c r="E31" s="88" t="str">
        <f t="shared" si="5"/>
        <v/>
      </c>
      <c r="F31" s="88" t="str">
        <f t="shared" si="5"/>
        <v/>
      </c>
      <c r="G31" s="88" t="str">
        <f t="shared" si="5"/>
        <v/>
      </c>
      <c r="H31" s="88" t="str">
        <f t="shared" si="5"/>
        <v/>
      </c>
      <c r="I31" s="88" t="str">
        <f t="shared" si="5"/>
        <v/>
      </c>
      <c r="J31" s="88" t="str">
        <f t="shared" si="5"/>
        <v/>
      </c>
      <c r="K31" s="88" t="str">
        <f t="shared" si="5"/>
        <v/>
      </c>
      <c r="L31" s="10" t="e">
        <f>SUM(E31:K31)/(COUNTA(E31:K31)-COUNTBLANK(E31:K31))</f>
        <v>#DIV/0!</v>
      </c>
      <c r="N31" s="62">
        <v>0.875</v>
      </c>
      <c r="O31" s="63"/>
      <c r="P31" s="64">
        <v>0.875</v>
      </c>
    </row>
    <row r="32" spans="1:24" ht="15" customHeight="1" x14ac:dyDescent="0.25">
      <c r="A32" s="33"/>
      <c r="B32" s="69" t="s">
        <v>58</v>
      </c>
      <c r="C32" s="70" t="s">
        <v>8</v>
      </c>
      <c r="D32" s="15">
        <f t="shared" ref="D32:K32" si="6">IF(ISBLANK(D31),"",(IF(ISBLANK(D12),"",IF(ISBLANK(D14),"",D31-((D12+D14+IF(ISBLANK(D18),0,D18))/60)))))</f>
        <v>6.5</v>
      </c>
      <c r="E32" s="88" t="str">
        <f t="shared" si="6"/>
        <v/>
      </c>
      <c r="F32" s="88" t="str">
        <f t="shared" si="6"/>
        <v/>
      </c>
      <c r="G32" s="88" t="str">
        <f t="shared" si="6"/>
        <v/>
      </c>
      <c r="H32" s="88" t="str">
        <f t="shared" si="6"/>
        <v/>
      </c>
      <c r="I32" s="88" t="str">
        <f t="shared" si="6"/>
        <v/>
      </c>
      <c r="J32" s="88" t="str">
        <f t="shared" si="6"/>
        <v/>
      </c>
      <c r="K32" s="88" t="str">
        <f t="shared" si="6"/>
        <v/>
      </c>
      <c r="L32" s="10" t="e">
        <f>SUM(E32:K32)/(COUNTA(E32:K32)-COUNTBLANK(E32:K32))</f>
        <v>#DIV/0!</v>
      </c>
      <c r="N32" s="62">
        <v>0.91666666666666663</v>
      </c>
      <c r="O32" s="63"/>
      <c r="P32" s="64">
        <v>0.91666666666666663</v>
      </c>
    </row>
    <row r="33" spans="1:24" ht="15" customHeight="1" x14ac:dyDescent="0.25">
      <c r="A33" s="33"/>
      <c r="B33" s="69" t="s">
        <v>59</v>
      </c>
      <c r="C33" s="70" t="s">
        <v>63</v>
      </c>
      <c r="D33" s="15">
        <f t="shared" ref="D33:K33" si="7">IF(ISBLANK(D12),"",IF(ISBLANK(D14),"",(D12+D14+IF(ISBLANK(D18),0,D18))/60))</f>
        <v>2.5</v>
      </c>
      <c r="E33" s="88" t="str">
        <f t="shared" si="7"/>
        <v/>
      </c>
      <c r="F33" s="88" t="str">
        <f t="shared" si="7"/>
        <v/>
      </c>
      <c r="G33" s="88" t="str">
        <f t="shared" si="7"/>
        <v/>
      </c>
      <c r="H33" s="88" t="str">
        <f t="shared" si="7"/>
        <v/>
      </c>
      <c r="I33" s="88" t="str">
        <f t="shared" si="7"/>
        <v/>
      </c>
      <c r="J33" s="88" t="str">
        <f t="shared" si="7"/>
        <v/>
      </c>
      <c r="K33" s="88" t="str">
        <f t="shared" si="7"/>
        <v/>
      </c>
      <c r="L33" s="10" t="e">
        <f>SUM(E33:K33)/(COUNTA(E33:K33)-COUNTBLANK(E33:K33))</f>
        <v>#DIV/0!</v>
      </c>
      <c r="N33" s="62">
        <v>0.95833333333333337</v>
      </c>
      <c r="O33" s="63"/>
      <c r="P33" s="64">
        <v>0.95833333333333304</v>
      </c>
    </row>
    <row r="34" spans="1:24" ht="15" customHeight="1" thickBot="1" x14ac:dyDescent="0.25">
      <c r="A34" s="33"/>
      <c r="B34" s="71" t="s">
        <v>60</v>
      </c>
      <c r="C34" s="72" t="s">
        <v>17</v>
      </c>
      <c r="D34" s="16">
        <f>IF(ISERROR(D32/D31),"",IF(ISBLANK(D32),"",D32/D31))</f>
        <v>0.72222222222222221</v>
      </c>
      <c r="E34" s="89" t="str">
        <f t="shared" ref="E34:K34" si="8">IF(ISERROR(E32/E31),"",IF(ISBLANK(E32),"",E32/E31))</f>
        <v/>
      </c>
      <c r="F34" s="89" t="str">
        <f t="shared" si="8"/>
        <v/>
      </c>
      <c r="G34" s="89" t="str">
        <f t="shared" si="8"/>
        <v/>
      </c>
      <c r="H34" s="89" t="str">
        <f t="shared" si="8"/>
        <v/>
      </c>
      <c r="I34" s="89" t="str">
        <f t="shared" si="8"/>
        <v/>
      </c>
      <c r="J34" s="89" t="str">
        <f t="shared" si="8"/>
        <v/>
      </c>
      <c r="K34" s="89" t="str">
        <f t="shared" si="8"/>
        <v/>
      </c>
      <c r="L34" s="17" t="e">
        <f>SUM(E34:K34)/(COUNTA(E34:K34)-COUNTBLANK(E34:K34))</f>
        <v>#DIV/0!</v>
      </c>
      <c r="N34" s="53">
        <v>1</v>
      </c>
      <c r="O34" s="54" t="s">
        <v>20</v>
      </c>
      <c r="P34" s="55">
        <v>1</v>
      </c>
    </row>
    <row r="35" spans="1:24" ht="12.75" customHeight="1" x14ac:dyDescent="0.25">
      <c r="A35" s="33"/>
      <c r="B35" s="33"/>
      <c r="C35" s="33"/>
      <c r="D35" s="33"/>
      <c r="E35" s="90"/>
      <c r="F35" s="91"/>
      <c r="G35" s="91"/>
      <c r="H35" s="91"/>
      <c r="I35" s="92"/>
      <c r="J35" s="24"/>
      <c r="K35" s="24"/>
      <c r="L35" s="33"/>
      <c r="N35" s="62"/>
      <c r="O35" s="63"/>
      <c r="P35" s="64"/>
    </row>
    <row r="36" spans="1:24" ht="13.5" customHeight="1" thickBot="1" x14ac:dyDescent="0.25">
      <c r="A36" s="33"/>
      <c r="B36" s="34"/>
      <c r="C36" s="34"/>
      <c r="D36" s="34"/>
      <c r="E36" s="93"/>
      <c r="F36" s="93"/>
      <c r="G36" s="93"/>
      <c r="H36" s="93"/>
      <c r="I36" s="93"/>
      <c r="J36" s="93"/>
      <c r="K36" s="24"/>
      <c r="L36" s="35"/>
      <c r="M36" s="33"/>
      <c r="N36" s="36"/>
      <c r="P36" s="38"/>
      <c r="Q36" s="33"/>
      <c r="R36" s="33"/>
      <c r="S36" s="33"/>
      <c r="T36" s="33"/>
      <c r="U36" s="33"/>
      <c r="V36" s="33"/>
      <c r="W36" s="33"/>
      <c r="X36" s="33"/>
    </row>
    <row r="37" spans="1:24" ht="15" customHeight="1" x14ac:dyDescent="0.2">
      <c r="A37" s="33"/>
      <c r="B37" s="23" t="s">
        <v>80</v>
      </c>
      <c r="C37" s="39"/>
      <c r="D37" s="40"/>
      <c r="E37" s="41"/>
      <c r="F37" s="41"/>
      <c r="G37" s="41"/>
      <c r="H37" s="41"/>
      <c r="I37" s="41"/>
      <c r="J37" s="41"/>
      <c r="K37" s="41"/>
      <c r="L37" s="42"/>
      <c r="N37" s="53">
        <v>1</v>
      </c>
      <c r="O37" s="54" t="s">
        <v>20</v>
      </c>
      <c r="P37" s="55">
        <v>1</v>
      </c>
    </row>
    <row r="38" spans="1:24" ht="15" customHeight="1" x14ac:dyDescent="0.2">
      <c r="A38" s="33"/>
      <c r="B38" s="43" t="s">
        <v>46</v>
      </c>
      <c r="C38" s="44"/>
      <c r="D38" s="45" t="s">
        <v>18</v>
      </c>
      <c r="E38" s="46" t="s">
        <v>23</v>
      </c>
      <c r="F38" s="46" t="s">
        <v>24</v>
      </c>
      <c r="G38" s="46" t="s">
        <v>25</v>
      </c>
      <c r="H38" s="46" t="s">
        <v>26</v>
      </c>
      <c r="I38" s="46" t="s">
        <v>27</v>
      </c>
      <c r="J38" s="46" t="s">
        <v>28</v>
      </c>
      <c r="K38" s="47" t="s">
        <v>29</v>
      </c>
      <c r="L38" s="48" t="s">
        <v>13</v>
      </c>
      <c r="N38" s="58">
        <v>4.1666666666666664E-2</v>
      </c>
      <c r="O38" s="59"/>
      <c r="P38" s="60">
        <v>4.1666666666666664E-2</v>
      </c>
    </row>
    <row r="39" spans="1:24" ht="15" customHeight="1" x14ac:dyDescent="0.2">
      <c r="A39" s="33"/>
      <c r="B39" s="49"/>
      <c r="C39" s="44"/>
      <c r="D39" s="76">
        <v>43833</v>
      </c>
      <c r="E39" s="77"/>
      <c r="F39" s="77"/>
      <c r="G39" s="77"/>
      <c r="H39" s="77"/>
      <c r="I39" s="77"/>
      <c r="J39" s="77"/>
      <c r="K39" s="77"/>
      <c r="L39" s="79"/>
      <c r="N39" s="58">
        <v>8.3333333333333301E-2</v>
      </c>
      <c r="O39" s="59"/>
      <c r="P39" s="60">
        <v>8.3333333333333301E-2</v>
      </c>
    </row>
    <row r="40" spans="1:24" ht="15" customHeight="1" x14ac:dyDescent="0.25">
      <c r="A40" s="33"/>
      <c r="B40" s="50" t="s">
        <v>35</v>
      </c>
      <c r="C40" s="51"/>
      <c r="D40" s="52" t="s">
        <v>36</v>
      </c>
      <c r="E40" s="80"/>
      <c r="F40" s="80"/>
      <c r="G40" s="80"/>
      <c r="H40" s="80"/>
      <c r="I40" s="80"/>
      <c r="J40" s="80"/>
      <c r="K40" s="80"/>
      <c r="L40" s="9"/>
      <c r="N40" s="62">
        <v>0.125</v>
      </c>
      <c r="O40" s="63"/>
      <c r="P40" s="64">
        <v>0.125</v>
      </c>
    </row>
    <row r="41" spans="1:24" ht="15" customHeight="1" x14ac:dyDescent="0.25">
      <c r="A41" s="33"/>
      <c r="B41" s="56" t="s">
        <v>42</v>
      </c>
      <c r="C41" s="57" t="s">
        <v>14</v>
      </c>
      <c r="D41" s="13">
        <v>0.83333333333333337</v>
      </c>
      <c r="E41" s="81"/>
      <c r="F41" s="81"/>
      <c r="G41" s="81"/>
      <c r="H41" s="81"/>
      <c r="I41" s="81"/>
      <c r="J41" s="81"/>
      <c r="K41" s="81"/>
      <c r="L41" s="10" t="e">
        <f>TEXT(IF(L53&lt;0, 24+L53,L53)/24,"h:mm")</f>
        <v>#DIV/0!</v>
      </c>
      <c r="N41" s="62">
        <v>0.16666666666666699</v>
      </c>
      <c r="O41" s="63"/>
      <c r="P41" s="64">
        <v>0.16666666666666699</v>
      </c>
    </row>
    <row r="42" spans="1:24" ht="15" customHeight="1" x14ac:dyDescent="0.25">
      <c r="A42" s="33"/>
      <c r="B42" s="50" t="s">
        <v>41</v>
      </c>
      <c r="C42" s="61" t="s">
        <v>61</v>
      </c>
      <c r="D42" s="14">
        <v>0.91666666666666663</v>
      </c>
      <c r="E42" s="82"/>
      <c r="F42" s="82"/>
      <c r="G42" s="82"/>
      <c r="H42" s="82"/>
      <c r="I42" s="82"/>
      <c r="J42" s="82"/>
      <c r="K42" s="82"/>
      <c r="L42" s="10" t="e">
        <f>TEXT(IF(L54&lt;0, 24+L54,L54)/24,"h:mm")</f>
        <v>#DIV/0!</v>
      </c>
      <c r="N42" s="62">
        <v>0.20833333333333301</v>
      </c>
      <c r="O42" s="63"/>
      <c r="P42" s="64">
        <v>0.20833333333333301</v>
      </c>
    </row>
    <row r="43" spans="1:24" ht="15" customHeight="1" x14ac:dyDescent="0.25">
      <c r="A43" s="33"/>
      <c r="B43" s="50" t="s">
        <v>39</v>
      </c>
      <c r="C43" s="61" t="s">
        <v>7</v>
      </c>
      <c r="D43" s="19">
        <v>60</v>
      </c>
      <c r="E43" s="83"/>
      <c r="F43" s="83"/>
      <c r="G43" s="83"/>
      <c r="H43" s="83"/>
      <c r="I43" s="83"/>
      <c r="J43" s="83"/>
      <c r="K43" s="83"/>
      <c r="L43" s="12" t="e">
        <f>AVERAGE(E43:K43)</f>
        <v>#DIV/0!</v>
      </c>
      <c r="N43" s="62">
        <v>0.25</v>
      </c>
      <c r="O43" s="63"/>
      <c r="P43" s="64">
        <v>0.25</v>
      </c>
    </row>
    <row r="44" spans="1:24" ht="15" customHeight="1" x14ac:dyDescent="0.25">
      <c r="A44" s="33"/>
      <c r="B44" s="50" t="s">
        <v>47</v>
      </c>
      <c r="C44" s="61" t="s">
        <v>33</v>
      </c>
      <c r="D44" s="19">
        <v>2</v>
      </c>
      <c r="E44" s="83"/>
      <c r="F44" s="83"/>
      <c r="G44" s="83"/>
      <c r="H44" s="83"/>
      <c r="I44" s="83"/>
      <c r="J44" s="83"/>
      <c r="K44" s="83"/>
      <c r="L44" s="12" t="e">
        <f>AVERAGE(E44:K44)</f>
        <v>#DIV/0!</v>
      </c>
      <c r="N44" s="62">
        <v>0.29166666666666702</v>
      </c>
      <c r="O44" s="63"/>
      <c r="P44" s="64">
        <v>0.29166666666666702</v>
      </c>
    </row>
    <row r="45" spans="1:24" ht="15" customHeight="1" x14ac:dyDescent="0.25">
      <c r="A45" s="33"/>
      <c r="B45" s="50" t="s">
        <v>40</v>
      </c>
      <c r="C45" s="61" t="s">
        <v>19</v>
      </c>
      <c r="D45" s="19">
        <v>30</v>
      </c>
      <c r="E45" s="83"/>
      <c r="F45" s="83"/>
      <c r="G45" s="83"/>
      <c r="H45" s="83"/>
      <c r="I45" s="83"/>
      <c r="J45" s="83"/>
      <c r="K45" s="83"/>
      <c r="L45" s="12" t="e">
        <f>AVERAGE(E45:K45)</f>
        <v>#DIV/0!</v>
      </c>
      <c r="N45" s="62">
        <v>0.33333333333333298</v>
      </c>
      <c r="O45" s="63"/>
      <c r="P45" s="64">
        <v>0.33333333333333298</v>
      </c>
    </row>
    <row r="46" spans="1:24" ht="15" customHeight="1" x14ac:dyDescent="0.25">
      <c r="A46" s="33"/>
      <c r="B46" s="50" t="s">
        <v>43</v>
      </c>
      <c r="C46" s="61" t="s">
        <v>15</v>
      </c>
      <c r="D46" s="14">
        <v>0.25</v>
      </c>
      <c r="E46" s="81"/>
      <c r="F46" s="81"/>
      <c r="G46" s="81"/>
      <c r="H46" s="81"/>
      <c r="I46" s="81"/>
      <c r="J46" s="81"/>
      <c r="K46" s="81"/>
      <c r="L46" s="11" t="e">
        <f>TEXT(L55/24,"h:mm")</f>
        <v>#DIV/0!</v>
      </c>
      <c r="N46" s="62">
        <v>0.375</v>
      </c>
      <c r="O46" s="63"/>
      <c r="P46" s="64">
        <v>0.375</v>
      </c>
    </row>
    <row r="47" spans="1:24" ht="15" customHeight="1" x14ac:dyDescent="0.25">
      <c r="A47" s="33"/>
      <c r="B47" s="50" t="s">
        <v>44</v>
      </c>
      <c r="C47" s="61" t="s">
        <v>32</v>
      </c>
      <c r="D47" s="14">
        <v>0.33333333333333331</v>
      </c>
      <c r="E47" s="81"/>
      <c r="F47" s="81"/>
      <c r="G47" s="81"/>
      <c r="H47" s="81"/>
      <c r="I47" s="81"/>
      <c r="J47" s="81"/>
      <c r="K47" s="81"/>
      <c r="L47" s="11" t="e">
        <f>TEXT(L56/24,"h:mm")</f>
        <v>#DIV/0!</v>
      </c>
      <c r="N47" s="62">
        <v>0.41666666666666702</v>
      </c>
      <c r="O47" s="63"/>
      <c r="P47" s="64">
        <v>0.41666666666666702</v>
      </c>
    </row>
    <row r="48" spans="1:24" ht="15" customHeight="1" x14ac:dyDescent="0.25">
      <c r="A48" s="33"/>
      <c r="B48" s="50" t="s">
        <v>48</v>
      </c>
      <c r="C48" s="61"/>
      <c r="D48" s="20" t="s">
        <v>36</v>
      </c>
      <c r="E48" s="84"/>
      <c r="F48" s="84"/>
      <c r="G48" s="84"/>
      <c r="H48" s="84"/>
      <c r="I48" s="84"/>
      <c r="J48" s="84"/>
      <c r="K48" s="84"/>
      <c r="L48" s="11"/>
      <c r="N48" s="62">
        <v>0.45833333333333298</v>
      </c>
      <c r="O48" s="63"/>
      <c r="P48" s="64">
        <v>0.45833333333333298</v>
      </c>
    </row>
    <row r="49" spans="1:24" ht="15" customHeight="1" x14ac:dyDescent="0.25">
      <c r="A49" s="33"/>
      <c r="B49" s="50" t="s">
        <v>49</v>
      </c>
      <c r="C49" s="61" t="s">
        <v>62</v>
      </c>
      <c r="D49" s="19">
        <v>60</v>
      </c>
      <c r="E49" s="83"/>
      <c r="F49" s="83"/>
      <c r="G49" s="83"/>
      <c r="H49" s="83"/>
      <c r="I49" s="83"/>
      <c r="J49" s="83"/>
      <c r="K49" s="83"/>
      <c r="L49" s="12" t="e">
        <f t="shared" ref="L49" si="9">AVERAGE(E49:K49)</f>
        <v>#DIV/0!</v>
      </c>
      <c r="N49" s="62">
        <v>0</v>
      </c>
      <c r="O49" s="63"/>
      <c r="P49" s="64">
        <v>0.5</v>
      </c>
    </row>
    <row r="50" spans="1:24" ht="15" customHeight="1" x14ac:dyDescent="0.25">
      <c r="A50" s="33"/>
      <c r="B50" s="50" t="s">
        <v>50</v>
      </c>
      <c r="C50" s="61"/>
      <c r="D50" s="20" t="s">
        <v>36</v>
      </c>
      <c r="E50" s="81"/>
      <c r="F50" s="81"/>
      <c r="G50" s="81"/>
      <c r="H50" s="81"/>
      <c r="I50" s="81"/>
      <c r="J50" s="81"/>
      <c r="K50" s="81"/>
      <c r="L50" s="11"/>
      <c r="N50" s="62">
        <v>0.54166666666666696</v>
      </c>
      <c r="O50" s="63"/>
      <c r="P50" s="64">
        <v>0.54166666666666696</v>
      </c>
    </row>
    <row r="51" spans="1:24" ht="15" customHeight="1" x14ac:dyDescent="0.25">
      <c r="A51" s="33"/>
      <c r="B51" s="50" t="s">
        <v>51</v>
      </c>
      <c r="C51" s="61" t="s">
        <v>53</v>
      </c>
      <c r="D51" s="19">
        <v>1</v>
      </c>
      <c r="E51" s="83"/>
      <c r="F51" s="83"/>
      <c r="G51" s="83"/>
      <c r="H51" s="83"/>
      <c r="I51" s="83"/>
      <c r="J51" s="83"/>
      <c r="K51" s="83"/>
      <c r="L51" s="12" t="e">
        <f t="shared" ref="L51:L52" si="10">AVERAGE(E51:K51)</f>
        <v>#DIV/0!</v>
      </c>
      <c r="N51" s="62">
        <v>0.58333333333333304</v>
      </c>
      <c r="O51" s="63"/>
      <c r="P51" s="64">
        <v>0.58333333333333304</v>
      </c>
    </row>
    <row r="52" spans="1:24" ht="15" customHeight="1" x14ac:dyDescent="0.25">
      <c r="A52" s="33"/>
      <c r="B52" s="56" t="s">
        <v>52</v>
      </c>
      <c r="C52" s="57" t="s">
        <v>31</v>
      </c>
      <c r="D52" s="19">
        <v>30</v>
      </c>
      <c r="E52" s="83"/>
      <c r="F52" s="83"/>
      <c r="G52" s="83"/>
      <c r="H52" s="83"/>
      <c r="I52" s="83"/>
      <c r="J52" s="83"/>
      <c r="K52" s="83"/>
      <c r="L52" s="12" t="e">
        <f t="shared" si="10"/>
        <v>#DIV/0!</v>
      </c>
      <c r="N52" s="62">
        <v>0.625</v>
      </c>
      <c r="O52" s="63"/>
      <c r="P52" s="64">
        <v>0.625</v>
      </c>
    </row>
    <row r="53" spans="1:24" ht="15" hidden="1" customHeight="1" x14ac:dyDescent="0.2">
      <c r="A53" s="33"/>
      <c r="B53" s="65" t="s">
        <v>76</v>
      </c>
      <c r="C53" s="44" t="s">
        <v>14</v>
      </c>
      <c r="D53" s="78">
        <f t="shared" ref="D53:K54" si="11">IF(ISBLANK(D41),"",IF(HOUR(D41)&gt;12,HOUR(D41)+(MINUTE(D41)/60)-24,HOUR(D41)+(MINUTE(D41)/60)))</f>
        <v>-4</v>
      </c>
      <c r="E53" s="85" t="str">
        <f t="shared" si="11"/>
        <v/>
      </c>
      <c r="F53" s="85" t="str">
        <f t="shared" si="11"/>
        <v/>
      </c>
      <c r="G53" s="85" t="str">
        <f t="shared" si="11"/>
        <v/>
      </c>
      <c r="H53" s="85" t="str">
        <f t="shared" si="11"/>
        <v/>
      </c>
      <c r="I53" s="85" t="str">
        <f t="shared" si="11"/>
        <v/>
      </c>
      <c r="J53" s="85" t="str">
        <f t="shared" si="11"/>
        <v/>
      </c>
      <c r="K53" s="85" t="str">
        <f t="shared" si="11"/>
        <v/>
      </c>
      <c r="L53" s="18" t="e">
        <f>AVERAGE(E53:K53)</f>
        <v>#DIV/0!</v>
      </c>
      <c r="M53" s="33"/>
      <c r="Q53" s="33"/>
      <c r="R53" s="33"/>
      <c r="S53" s="33"/>
      <c r="T53" s="33"/>
      <c r="U53" s="33"/>
      <c r="V53" s="33"/>
      <c r="W53" s="33"/>
      <c r="X53" s="33"/>
    </row>
    <row r="54" spans="1:24" ht="15" hidden="1" customHeight="1" x14ac:dyDescent="0.2">
      <c r="A54" s="33"/>
      <c r="B54" s="65" t="s">
        <v>77</v>
      </c>
      <c r="C54" s="44" t="s">
        <v>61</v>
      </c>
      <c r="D54" s="78">
        <f t="shared" si="11"/>
        <v>-2</v>
      </c>
      <c r="E54" s="85" t="str">
        <f t="shared" si="11"/>
        <v/>
      </c>
      <c r="F54" s="85" t="str">
        <f t="shared" si="11"/>
        <v/>
      </c>
      <c r="G54" s="85" t="str">
        <f t="shared" si="11"/>
        <v/>
      </c>
      <c r="H54" s="85" t="str">
        <f t="shared" si="11"/>
        <v/>
      </c>
      <c r="I54" s="85" t="str">
        <f t="shared" si="11"/>
        <v/>
      </c>
      <c r="J54" s="85" t="str">
        <f t="shared" si="11"/>
        <v/>
      </c>
      <c r="K54" s="85" t="str">
        <f t="shared" si="11"/>
        <v/>
      </c>
      <c r="L54" s="18" t="e">
        <f>AVERAGE(E54:K54)</f>
        <v>#DIV/0!</v>
      </c>
      <c r="M54" s="33"/>
      <c r="Q54" s="33"/>
      <c r="R54" s="33"/>
      <c r="S54" s="33"/>
      <c r="T54" s="33"/>
      <c r="U54" s="33"/>
      <c r="V54" s="33"/>
      <c r="W54" s="33"/>
      <c r="X54" s="33"/>
    </row>
    <row r="55" spans="1:24" ht="15" hidden="1" customHeight="1" x14ac:dyDescent="0.2">
      <c r="A55" s="33"/>
      <c r="B55" s="65" t="s">
        <v>78</v>
      </c>
      <c r="C55" s="44" t="s">
        <v>15</v>
      </c>
      <c r="D55" s="78">
        <f t="shared" ref="D55:K56" si="12">IF(ISBLANK(D46),"",HOUR(D46)+(MINUTE(D46)/60))</f>
        <v>6</v>
      </c>
      <c r="E55" s="85" t="str">
        <f t="shared" si="12"/>
        <v/>
      </c>
      <c r="F55" s="85" t="str">
        <f t="shared" si="12"/>
        <v/>
      </c>
      <c r="G55" s="85" t="str">
        <f t="shared" si="12"/>
        <v/>
      </c>
      <c r="H55" s="85" t="str">
        <f t="shared" si="12"/>
        <v/>
      </c>
      <c r="I55" s="85" t="str">
        <f t="shared" si="12"/>
        <v/>
      </c>
      <c r="J55" s="85" t="str">
        <f t="shared" si="12"/>
        <v/>
      </c>
      <c r="K55" s="85" t="str">
        <f t="shared" si="12"/>
        <v/>
      </c>
      <c r="L55" s="18" t="e">
        <f>AVERAGE(E55:K55)</f>
        <v>#DIV/0!</v>
      </c>
      <c r="M55" s="33"/>
      <c r="Q55" s="33"/>
      <c r="R55" s="33"/>
      <c r="S55" s="33"/>
      <c r="T55" s="33"/>
      <c r="U55" s="33"/>
      <c r="V55" s="33"/>
      <c r="W55" s="33"/>
      <c r="X55" s="33"/>
    </row>
    <row r="56" spans="1:24" ht="15" hidden="1" customHeight="1" x14ac:dyDescent="0.2">
      <c r="A56" s="33"/>
      <c r="B56" s="65" t="s">
        <v>79</v>
      </c>
      <c r="C56" s="44" t="s">
        <v>32</v>
      </c>
      <c r="D56" s="78">
        <f t="shared" si="12"/>
        <v>8</v>
      </c>
      <c r="E56" s="85" t="str">
        <f t="shared" si="12"/>
        <v/>
      </c>
      <c r="F56" s="85" t="str">
        <f t="shared" si="12"/>
        <v/>
      </c>
      <c r="G56" s="85" t="str">
        <f t="shared" si="12"/>
        <v/>
      </c>
      <c r="H56" s="85" t="str">
        <f t="shared" si="12"/>
        <v/>
      </c>
      <c r="I56" s="85" t="str">
        <f t="shared" si="12"/>
        <v/>
      </c>
      <c r="J56" s="85" t="str">
        <f t="shared" si="12"/>
        <v/>
      </c>
      <c r="K56" s="85" t="str">
        <f t="shared" si="12"/>
        <v/>
      </c>
      <c r="L56" s="18" t="e">
        <f>AVERAGE(E56:K56)</f>
        <v>#DIV/0!</v>
      </c>
      <c r="M56" s="33"/>
      <c r="Q56" s="33"/>
      <c r="R56" s="33"/>
      <c r="S56" s="33"/>
      <c r="T56" s="33"/>
      <c r="U56" s="33"/>
      <c r="V56" s="33"/>
      <c r="W56" s="33"/>
      <c r="X56" s="33"/>
    </row>
    <row r="57" spans="1:24" ht="15" customHeight="1" x14ac:dyDescent="0.25">
      <c r="A57" s="33"/>
      <c r="B57" s="50" t="s">
        <v>34</v>
      </c>
      <c r="C57" s="66"/>
      <c r="D57" s="73">
        <v>3</v>
      </c>
      <c r="E57" s="86"/>
      <c r="F57" s="86"/>
      <c r="G57" s="86"/>
      <c r="H57" s="86"/>
      <c r="I57" s="86"/>
      <c r="J57" s="86"/>
      <c r="K57" s="86"/>
      <c r="L57" s="74" t="e">
        <f t="shared" ref="L57" si="13">AVERAGE(E57:K57)</f>
        <v>#DIV/0!</v>
      </c>
      <c r="N57" s="62">
        <v>0.66666666666666696</v>
      </c>
      <c r="O57" s="63"/>
      <c r="P57" s="64">
        <v>0.66666666666666696</v>
      </c>
    </row>
    <row r="58" spans="1:24" ht="15" customHeight="1" x14ac:dyDescent="0.25">
      <c r="A58" s="33"/>
      <c r="B58" s="50" t="s">
        <v>37</v>
      </c>
      <c r="C58" s="66"/>
      <c r="D58" s="73">
        <v>3</v>
      </c>
      <c r="E58" s="86"/>
      <c r="F58" s="86"/>
      <c r="G58" s="86"/>
      <c r="H58" s="86"/>
      <c r="I58" s="86"/>
      <c r="J58" s="86"/>
      <c r="K58" s="86"/>
      <c r="L58" s="74" t="e">
        <f>AVERAGE(E58:K58)</f>
        <v>#DIV/0!</v>
      </c>
      <c r="N58" s="62">
        <v>0.70833333333333304</v>
      </c>
      <c r="O58" s="63"/>
      <c r="P58" s="64">
        <v>0.70833333333333304</v>
      </c>
    </row>
    <row r="59" spans="1:24" ht="15" customHeight="1" x14ac:dyDescent="0.25">
      <c r="A59" s="33"/>
      <c r="B59" s="50" t="s">
        <v>38</v>
      </c>
      <c r="C59" s="66"/>
      <c r="D59" s="73">
        <v>3</v>
      </c>
      <c r="E59" s="86"/>
      <c r="F59" s="86"/>
      <c r="G59" s="86"/>
      <c r="H59" s="86"/>
      <c r="I59" s="86"/>
      <c r="J59" s="86"/>
      <c r="K59" s="86"/>
      <c r="L59" s="74" t="e">
        <f>AVERAGE(E59:K59)</f>
        <v>#DIV/0!</v>
      </c>
      <c r="N59" s="62">
        <v>0.75</v>
      </c>
      <c r="O59" s="63"/>
      <c r="P59" s="64">
        <v>0.75</v>
      </c>
    </row>
    <row r="60" spans="1:24" ht="15" customHeight="1" x14ac:dyDescent="0.25">
      <c r="A60" s="33"/>
      <c r="B60" s="50"/>
      <c r="C60" s="61"/>
      <c r="D60" s="68"/>
      <c r="E60" s="87"/>
      <c r="F60" s="87"/>
      <c r="G60" s="87"/>
      <c r="H60" s="87"/>
      <c r="I60" s="87"/>
      <c r="J60" s="87"/>
      <c r="K60" s="87"/>
      <c r="L60" s="10"/>
      <c r="N60" s="62">
        <v>0.79166666666666696</v>
      </c>
      <c r="O60" s="63"/>
      <c r="P60" s="64">
        <v>0.79166666666666696</v>
      </c>
    </row>
    <row r="61" spans="1:24" ht="15" customHeight="1" x14ac:dyDescent="0.25">
      <c r="A61" s="33"/>
      <c r="B61" s="69" t="s">
        <v>57</v>
      </c>
      <c r="C61" s="70" t="s">
        <v>55</v>
      </c>
      <c r="D61" s="15">
        <f t="shared" ref="D61:K61" si="14">IF(ISBLANK(D41),"",IF(ISBLANK(D47),"",(-D53+D56)))</f>
        <v>12</v>
      </c>
      <c r="E61" s="88" t="str">
        <f t="shared" si="14"/>
        <v/>
      </c>
      <c r="F61" s="88" t="str">
        <f t="shared" si="14"/>
        <v/>
      </c>
      <c r="G61" s="88" t="str">
        <f t="shared" si="14"/>
        <v/>
      </c>
      <c r="H61" s="88" t="str">
        <f t="shared" si="14"/>
        <v/>
      </c>
      <c r="I61" s="88" t="str">
        <f t="shared" si="14"/>
        <v/>
      </c>
      <c r="J61" s="88" t="str">
        <f t="shared" si="14"/>
        <v/>
      </c>
      <c r="K61" s="88" t="str">
        <f t="shared" si="14"/>
        <v/>
      </c>
      <c r="L61" s="10" t="e">
        <f>SUM(E61:K61)/(COUNTA(E61:K61)-COUNTBLANK(E61:K61))</f>
        <v>#DIV/0!</v>
      </c>
      <c r="N61" s="62">
        <v>0.83333333333333304</v>
      </c>
      <c r="O61" s="63"/>
      <c r="P61" s="64">
        <v>0.83333333333333304</v>
      </c>
    </row>
    <row r="62" spans="1:24" ht="15" customHeight="1" x14ac:dyDescent="0.25">
      <c r="A62" s="33"/>
      <c r="B62" s="69" t="s">
        <v>56</v>
      </c>
      <c r="C62" s="70" t="s">
        <v>16</v>
      </c>
      <c r="D62" s="15">
        <f t="shared" ref="D62:K62" si="15">IF(ISBLANK(D42),"", IF(ISBLANK(D47),"",(-D54+D55+IF(ISBLANK(D49),0,D49/60))))</f>
        <v>9</v>
      </c>
      <c r="E62" s="88" t="str">
        <f t="shared" si="15"/>
        <v/>
      </c>
      <c r="F62" s="88" t="str">
        <f t="shared" si="15"/>
        <v/>
      </c>
      <c r="G62" s="88" t="str">
        <f t="shared" si="15"/>
        <v/>
      </c>
      <c r="H62" s="88" t="str">
        <f t="shared" si="15"/>
        <v/>
      </c>
      <c r="I62" s="88" t="str">
        <f t="shared" si="15"/>
        <v/>
      </c>
      <c r="J62" s="88" t="str">
        <f t="shared" si="15"/>
        <v/>
      </c>
      <c r="K62" s="88" t="str">
        <f t="shared" si="15"/>
        <v/>
      </c>
      <c r="L62" s="10" t="e">
        <f>SUM(E62:K62)/(COUNTA(E62:K62)-COUNTBLANK(E62:K62))</f>
        <v>#DIV/0!</v>
      </c>
      <c r="N62" s="62">
        <v>0.875</v>
      </c>
      <c r="O62" s="63"/>
      <c r="P62" s="64">
        <v>0.875</v>
      </c>
    </row>
    <row r="63" spans="1:24" ht="15" customHeight="1" x14ac:dyDescent="0.25">
      <c r="A63" s="33"/>
      <c r="B63" s="69" t="s">
        <v>58</v>
      </c>
      <c r="C63" s="70" t="s">
        <v>8</v>
      </c>
      <c r="D63" s="15">
        <f t="shared" ref="D63:K63" si="16">IF(ISBLANK(D62),"",(IF(ISBLANK(D43),"",IF(ISBLANK(D45),"",D62-((D43+D45+IF(ISBLANK(D49),0,D49))/60)))))</f>
        <v>6.5</v>
      </c>
      <c r="E63" s="88" t="str">
        <f t="shared" si="16"/>
        <v/>
      </c>
      <c r="F63" s="88" t="str">
        <f t="shared" si="16"/>
        <v/>
      </c>
      <c r="G63" s="88" t="str">
        <f t="shared" si="16"/>
        <v/>
      </c>
      <c r="H63" s="88" t="str">
        <f t="shared" si="16"/>
        <v/>
      </c>
      <c r="I63" s="88" t="str">
        <f t="shared" si="16"/>
        <v/>
      </c>
      <c r="J63" s="88" t="str">
        <f t="shared" si="16"/>
        <v/>
      </c>
      <c r="K63" s="88" t="str">
        <f t="shared" si="16"/>
        <v/>
      </c>
      <c r="L63" s="10" t="e">
        <f>SUM(E63:K63)/(COUNTA(E63:K63)-COUNTBLANK(E63:K63))</f>
        <v>#DIV/0!</v>
      </c>
      <c r="N63" s="62">
        <v>0.91666666666666663</v>
      </c>
      <c r="O63" s="63"/>
      <c r="P63" s="64">
        <v>0.91666666666666663</v>
      </c>
    </row>
    <row r="64" spans="1:24" ht="15" customHeight="1" x14ac:dyDescent="0.25">
      <c r="A64" s="33"/>
      <c r="B64" s="69" t="s">
        <v>59</v>
      </c>
      <c r="C64" s="70" t="s">
        <v>63</v>
      </c>
      <c r="D64" s="15">
        <f t="shared" ref="D64:K64" si="17">IF(ISBLANK(D43),"",IF(ISBLANK(D45),"",(D43+D45+IF(ISBLANK(D49),0,D49))/60))</f>
        <v>2.5</v>
      </c>
      <c r="E64" s="88" t="str">
        <f t="shared" si="17"/>
        <v/>
      </c>
      <c r="F64" s="88" t="str">
        <f t="shared" si="17"/>
        <v/>
      </c>
      <c r="G64" s="88" t="str">
        <f t="shared" si="17"/>
        <v/>
      </c>
      <c r="H64" s="88" t="str">
        <f t="shared" si="17"/>
        <v/>
      </c>
      <c r="I64" s="88" t="str">
        <f t="shared" si="17"/>
        <v/>
      </c>
      <c r="J64" s="88" t="str">
        <f t="shared" si="17"/>
        <v/>
      </c>
      <c r="K64" s="88" t="str">
        <f t="shared" si="17"/>
        <v/>
      </c>
      <c r="L64" s="10" t="e">
        <f>SUM(E64:K64)/(COUNTA(E64:K64)-COUNTBLANK(E64:K64))</f>
        <v>#DIV/0!</v>
      </c>
      <c r="N64" s="62">
        <v>0.95833333333333337</v>
      </c>
      <c r="O64" s="63"/>
      <c r="P64" s="64">
        <v>0.95833333333333304</v>
      </c>
    </row>
    <row r="65" spans="1:16" ht="15" customHeight="1" thickBot="1" x14ac:dyDescent="0.25">
      <c r="A65" s="33"/>
      <c r="B65" s="71" t="s">
        <v>60</v>
      </c>
      <c r="C65" s="72" t="s">
        <v>17</v>
      </c>
      <c r="D65" s="16">
        <f>IF(ISERROR(D63/D62),"",IF(ISBLANK(D63),"",D63/D62))</f>
        <v>0.72222222222222221</v>
      </c>
      <c r="E65" s="89" t="str">
        <f t="shared" ref="E65:K65" si="18">IF(ISERROR(E63/E62),"",IF(ISBLANK(E63),"",E63/E62))</f>
        <v/>
      </c>
      <c r="F65" s="89" t="str">
        <f t="shared" si="18"/>
        <v/>
      </c>
      <c r="G65" s="89" t="str">
        <f t="shared" si="18"/>
        <v/>
      </c>
      <c r="H65" s="89" t="str">
        <f t="shared" si="18"/>
        <v/>
      </c>
      <c r="I65" s="89" t="str">
        <f t="shared" si="18"/>
        <v/>
      </c>
      <c r="J65" s="89" t="str">
        <f t="shared" si="18"/>
        <v/>
      </c>
      <c r="K65" s="89" t="str">
        <f t="shared" si="18"/>
        <v/>
      </c>
      <c r="L65" s="17" t="e">
        <f>SUM(E65:K65)/(COUNTA(E65:K65)-COUNTBLANK(E65:K65))</f>
        <v>#DIV/0!</v>
      </c>
      <c r="N65" s="53">
        <v>1</v>
      </c>
      <c r="O65" s="54" t="s">
        <v>20</v>
      </c>
      <c r="P65" s="55">
        <v>1</v>
      </c>
    </row>
    <row r="66" spans="1:16" ht="15" customHeight="1" x14ac:dyDescent="0.2">
      <c r="E66" s="28"/>
      <c r="F66" s="28"/>
      <c r="G66" s="28"/>
      <c r="H66" s="28"/>
      <c r="I66" s="28"/>
      <c r="J66" s="28"/>
      <c r="K66" s="28"/>
    </row>
    <row r="67" spans="1:16" ht="15" customHeight="1" thickBot="1" x14ac:dyDescent="0.25">
      <c r="E67" s="28"/>
      <c r="F67" s="28"/>
      <c r="G67" s="28"/>
      <c r="H67" s="28"/>
      <c r="I67" s="28"/>
      <c r="J67" s="28"/>
      <c r="K67" s="28"/>
    </row>
    <row r="68" spans="1:16" ht="15" customHeight="1" x14ac:dyDescent="0.2">
      <c r="A68" s="33"/>
      <c r="B68" s="23" t="s">
        <v>81</v>
      </c>
      <c r="C68" s="39"/>
      <c r="D68" s="40"/>
      <c r="E68" s="41"/>
      <c r="F68" s="41"/>
      <c r="G68" s="41"/>
      <c r="H68" s="41"/>
      <c r="I68" s="41"/>
      <c r="J68" s="41"/>
      <c r="K68" s="41"/>
      <c r="L68" s="42"/>
      <c r="N68" s="53">
        <v>1</v>
      </c>
      <c r="O68" s="54" t="s">
        <v>20</v>
      </c>
      <c r="P68" s="55">
        <v>1</v>
      </c>
    </row>
    <row r="69" spans="1:16" ht="15" customHeight="1" x14ac:dyDescent="0.2">
      <c r="A69" s="33"/>
      <c r="B69" s="43" t="s">
        <v>46</v>
      </c>
      <c r="C69" s="44"/>
      <c r="D69" s="45" t="s">
        <v>18</v>
      </c>
      <c r="E69" s="46" t="s">
        <v>23</v>
      </c>
      <c r="F69" s="46" t="s">
        <v>24</v>
      </c>
      <c r="G69" s="46" t="s">
        <v>25</v>
      </c>
      <c r="H69" s="46" t="s">
        <v>26</v>
      </c>
      <c r="I69" s="46" t="s">
        <v>27</v>
      </c>
      <c r="J69" s="46" t="s">
        <v>28</v>
      </c>
      <c r="K69" s="47" t="s">
        <v>29</v>
      </c>
      <c r="L69" s="48" t="s">
        <v>13</v>
      </c>
      <c r="N69" s="58">
        <v>4.1666666666666664E-2</v>
      </c>
      <c r="O69" s="59"/>
      <c r="P69" s="60">
        <v>4.1666666666666664E-2</v>
      </c>
    </row>
    <row r="70" spans="1:16" ht="15" customHeight="1" x14ac:dyDescent="0.2">
      <c r="A70" s="33"/>
      <c r="B70" s="49"/>
      <c r="C70" s="44"/>
      <c r="D70" s="76">
        <v>43833</v>
      </c>
      <c r="E70" s="77"/>
      <c r="F70" s="77"/>
      <c r="G70" s="77"/>
      <c r="H70" s="77"/>
      <c r="I70" s="77"/>
      <c r="J70" s="77"/>
      <c r="K70" s="77"/>
      <c r="L70" s="79"/>
      <c r="N70" s="58">
        <v>8.3333333333333301E-2</v>
      </c>
      <c r="O70" s="59"/>
      <c r="P70" s="60">
        <v>8.3333333333333301E-2</v>
      </c>
    </row>
    <row r="71" spans="1:16" ht="15" customHeight="1" x14ac:dyDescent="0.25">
      <c r="A71" s="33"/>
      <c r="B71" s="50" t="s">
        <v>35</v>
      </c>
      <c r="C71" s="51"/>
      <c r="D71" s="52" t="s">
        <v>36</v>
      </c>
      <c r="E71" s="80"/>
      <c r="F71" s="80"/>
      <c r="G71" s="80"/>
      <c r="H71" s="80"/>
      <c r="I71" s="80"/>
      <c r="J71" s="80"/>
      <c r="K71" s="80"/>
      <c r="L71" s="9"/>
      <c r="N71" s="62">
        <v>0.125</v>
      </c>
      <c r="O71" s="63"/>
      <c r="P71" s="64">
        <v>0.125</v>
      </c>
    </row>
    <row r="72" spans="1:16" ht="15" customHeight="1" x14ac:dyDescent="0.25">
      <c r="A72" s="33"/>
      <c r="B72" s="56" t="s">
        <v>42</v>
      </c>
      <c r="C72" s="57" t="s">
        <v>14</v>
      </c>
      <c r="D72" s="13">
        <v>0.83333333333333337</v>
      </c>
      <c r="E72" s="81"/>
      <c r="F72" s="81"/>
      <c r="G72" s="81"/>
      <c r="H72" s="81"/>
      <c r="I72" s="81"/>
      <c r="J72" s="81"/>
      <c r="K72" s="81"/>
      <c r="L72" s="10" t="e">
        <f>TEXT(IF(L84&lt;0, 24+L84,L84)/24,"h:mm")</f>
        <v>#DIV/0!</v>
      </c>
      <c r="N72" s="62">
        <v>0.16666666666666699</v>
      </c>
      <c r="O72" s="63"/>
      <c r="P72" s="64">
        <v>0.16666666666666699</v>
      </c>
    </row>
    <row r="73" spans="1:16" ht="15" customHeight="1" x14ac:dyDescent="0.25">
      <c r="A73" s="33"/>
      <c r="B73" s="50" t="s">
        <v>41</v>
      </c>
      <c r="C73" s="61" t="s">
        <v>61</v>
      </c>
      <c r="D73" s="14">
        <v>0.91666666666666663</v>
      </c>
      <c r="E73" s="82"/>
      <c r="F73" s="82"/>
      <c r="G73" s="82"/>
      <c r="H73" s="82"/>
      <c r="I73" s="82"/>
      <c r="J73" s="82"/>
      <c r="K73" s="82"/>
      <c r="L73" s="10" t="e">
        <f>TEXT(IF(L85&lt;0, 24+L85,L85)/24,"h:mm")</f>
        <v>#DIV/0!</v>
      </c>
      <c r="N73" s="62">
        <v>0.20833333333333301</v>
      </c>
      <c r="O73" s="63"/>
      <c r="P73" s="64">
        <v>0.20833333333333301</v>
      </c>
    </row>
    <row r="74" spans="1:16" ht="15" customHeight="1" x14ac:dyDescent="0.25">
      <c r="A74" s="33"/>
      <c r="B74" s="50" t="s">
        <v>39</v>
      </c>
      <c r="C74" s="61" t="s">
        <v>7</v>
      </c>
      <c r="D74" s="19">
        <v>60</v>
      </c>
      <c r="E74" s="83"/>
      <c r="F74" s="83"/>
      <c r="G74" s="83"/>
      <c r="H74" s="83"/>
      <c r="I74" s="83"/>
      <c r="J74" s="83"/>
      <c r="K74" s="83"/>
      <c r="L74" s="12" t="e">
        <f>AVERAGE(E74:K74)</f>
        <v>#DIV/0!</v>
      </c>
      <c r="N74" s="62">
        <v>0.25</v>
      </c>
      <c r="O74" s="63"/>
      <c r="P74" s="64">
        <v>0.25</v>
      </c>
    </row>
    <row r="75" spans="1:16" ht="15" customHeight="1" x14ac:dyDescent="0.25">
      <c r="A75" s="33"/>
      <c r="B75" s="50" t="s">
        <v>47</v>
      </c>
      <c r="C75" s="61" t="s">
        <v>33</v>
      </c>
      <c r="D75" s="19">
        <v>2</v>
      </c>
      <c r="E75" s="83"/>
      <c r="F75" s="83"/>
      <c r="G75" s="83"/>
      <c r="H75" s="83"/>
      <c r="I75" s="83"/>
      <c r="J75" s="83"/>
      <c r="K75" s="83"/>
      <c r="L75" s="12" t="e">
        <f>AVERAGE(E75:K75)</f>
        <v>#DIV/0!</v>
      </c>
      <c r="N75" s="62">
        <v>0.29166666666666702</v>
      </c>
      <c r="O75" s="63"/>
      <c r="P75" s="64">
        <v>0.29166666666666702</v>
      </c>
    </row>
    <row r="76" spans="1:16" ht="15" customHeight="1" x14ac:dyDescent="0.25">
      <c r="A76" s="33"/>
      <c r="B76" s="50" t="s">
        <v>40</v>
      </c>
      <c r="C76" s="61" t="s">
        <v>19</v>
      </c>
      <c r="D76" s="19">
        <v>30</v>
      </c>
      <c r="E76" s="83"/>
      <c r="F76" s="83"/>
      <c r="G76" s="83"/>
      <c r="H76" s="83"/>
      <c r="I76" s="83"/>
      <c r="J76" s="83"/>
      <c r="K76" s="83"/>
      <c r="L76" s="12" t="e">
        <f>AVERAGE(E76:K76)</f>
        <v>#DIV/0!</v>
      </c>
      <c r="N76" s="62">
        <v>0.33333333333333298</v>
      </c>
      <c r="O76" s="63"/>
      <c r="P76" s="64">
        <v>0.33333333333333298</v>
      </c>
    </row>
    <row r="77" spans="1:16" ht="15" customHeight="1" x14ac:dyDescent="0.25">
      <c r="A77" s="33"/>
      <c r="B77" s="50" t="s">
        <v>43</v>
      </c>
      <c r="C77" s="61" t="s">
        <v>15</v>
      </c>
      <c r="D77" s="14">
        <v>0.25</v>
      </c>
      <c r="E77" s="81"/>
      <c r="F77" s="81"/>
      <c r="G77" s="81"/>
      <c r="H77" s="81"/>
      <c r="I77" s="81"/>
      <c r="J77" s="81"/>
      <c r="K77" s="81"/>
      <c r="L77" s="11" t="e">
        <f>TEXT(L86/24,"h:mm")</f>
        <v>#DIV/0!</v>
      </c>
      <c r="N77" s="62">
        <v>0.375</v>
      </c>
      <c r="O77" s="63"/>
      <c r="P77" s="64">
        <v>0.375</v>
      </c>
    </row>
    <row r="78" spans="1:16" ht="15" customHeight="1" x14ac:dyDescent="0.25">
      <c r="A78" s="33"/>
      <c r="B78" s="50" t="s">
        <v>44</v>
      </c>
      <c r="C78" s="61" t="s">
        <v>32</v>
      </c>
      <c r="D78" s="14">
        <v>0.33333333333333331</v>
      </c>
      <c r="E78" s="81"/>
      <c r="F78" s="81"/>
      <c r="G78" s="81"/>
      <c r="H78" s="81"/>
      <c r="I78" s="81"/>
      <c r="J78" s="81"/>
      <c r="K78" s="81"/>
      <c r="L78" s="11" t="e">
        <f>TEXT(L87/24,"h:mm")</f>
        <v>#DIV/0!</v>
      </c>
      <c r="N78" s="62">
        <v>0.41666666666666702</v>
      </c>
      <c r="O78" s="63"/>
      <c r="P78" s="64">
        <v>0.41666666666666702</v>
      </c>
    </row>
    <row r="79" spans="1:16" ht="15" customHeight="1" x14ac:dyDescent="0.25">
      <c r="A79" s="33"/>
      <c r="B79" s="50" t="s">
        <v>48</v>
      </c>
      <c r="C79" s="61"/>
      <c r="D79" s="20" t="s">
        <v>36</v>
      </c>
      <c r="E79" s="84"/>
      <c r="F79" s="84"/>
      <c r="G79" s="84"/>
      <c r="H79" s="84"/>
      <c r="I79" s="84"/>
      <c r="J79" s="84"/>
      <c r="K79" s="84"/>
      <c r="L79" s="11"/>
      <c r="N79" s="62">
        <v>0.45833333333333298</v>
      </c>
      <c r="O79" s="63"/>
      <c r="P79" s="64">
        <v>0.45833333333333298</v>
      </c>
    </row>
    <row r="80" spans="1:16" ht="15" customHeight="1" x14ac:dyDescent="0.25">
      <c r="A80" s="33"/>
      <c r="B80" s="50" t="s">
        <v>49</v>
      </c>
      <c r="C80" s="61" t="s">
        <v>62</v>
      </c>
      <c r="D80" s="19">
        <v>60</v>
      </c>
      <c r="E80" s="83"/>
      <c r="F80" s="83"/>
      <c r="G80" s="83"/>
      <c r="H80" s="83"/>
      <c r="I80" s="83"/>
      <c r="J80" s="83"/>
      <c r="K80" s="83"/>
      <c r="L80" s="12" t="e">
        <f t="shared" ref="L80" si="19">AVERAGE(E80:K80)</f>
        <v>#DIV/0!</v>
      </c>
      <c r="N80" s="62">
        <v>0</v>
      </c>
      <c r="O80" s="63"/>
      <c r="P80" s="64">
        <v>0.5</v>
      </c>
    </row>
    <row r="81" spans="1:24" ht="15" customHeight="1" x14ac:dyDescent="0.25">
      <c r="A81" s="33"/>
      <c r="B81" s="50" t="s">
        <v>50</v>
      </c>
      <c r="C81" s="61"/>
      <c r="D81" s="20" t="s">
        <v>36</v>
      </c>
      <c r="E81" s="81"/>
      <c r="F81" s="81"/>
      <c r="G81" s="81"/>
      <c r="H81" s="81"/>
      <c r="I81" s="81"/>
      <c r="J81" s="81"/>
      <c r="K81" s="81"/>
      <c r="L81" s="11"/>
      <c r="N81" s="62">
        <v>0.54166666666666696</v>
      </c>
      <c r="O81" s="63"/>
      <c r="P81" s="64">
        <v>0.54166666666666696</v>
      </c>
    </row>
    <row r="82" spans="1:24" ht="15" customHeight="1" x14ac:dyDescent="0.25">
      <c r="A82" s="33"/>
      <c r="B82" s="50" t="s">
        <v>51</v>
      </c>
      <c r="C82" s="61" t="s">
        <v>53</v>
      </c>
      <c r="D82" s="19">
        <v>1</v>
      </c>
      <c r="E82" s="83"/>
      <c r="F82" s="83"/>
      <c r="G82" s="83"/>
      <c r="H82" s="83"/>
      <c r="I82" s="83"/>
      <c r="J82" s="83"/>
      <c r="K82" s="83"/>
      <c r="L82" s="12" t="e">
        <f t="shared" ref="L82:L83" si="20">AVERAGE(E82:K82)</f>
        <v>#DIV/0!</v>
      </c>
      <c r="N82" s="62">
        <v>0.58333333333333304</v>
      </c>
      <c r="O82" s="63"/>
      <c r="P82" s="64">
        <v>0.58333333333333304</v>
      </c>
    </row>
    <row r="83" spans="1:24" ht="15" customHeight="1" x14ac:dyDescent="0.25">
      <c r="A83" s="33"/>
      <c r="B83" s="56" t="s">
        <v>52</v>
      </c>
      <c r="C83" s="57" t="s">
        <v>31</v>
      </c>
      <c r="D83" s="19">
        <v>30</v>
      </c>
      <c r="E83" s="83"/>
      <c r="F83" s="83"/>
      <c r="G83" s="83"/>
      <c r="H83" s="83"/>
      <c r="I83" s="83"/>
      <c r="J83" s="83"/>
      <c r="K83" s="83"/>
      <c r="L83" s="12" t="e">
        <f t="shared" si="20"/>
        <v>#DIV/0!</v>
      </c>
      <c r="N83" s="62">
        <v>0.625</v>
      </c>
      <c r="O83" s="63"/>
      <c r="P83" s="64">
        <v>0.625</v>
      </c>
    </row>
    <row r="84" spans="1:24" ht="15" hidden="1" customHeight="1" x14ac:dyDescent="0.2">
      <c r="A84" s="33"/>
      <c r="B84" s="65" t="s">
        <v>76</v>
      </c>
      <c r="C84" s="44" t="s">
        <v>14</v>
      </c>
      <c r="D84" s="78">
        <f t="shared" ref="D84:K85" si="21">IF(ISBLANK(D72),"",IF(HOUR(D72)&gt;12,HOUR(D72)+(MINUTE(D72)/60)-24,HOUR(D72)+(MINUTE(D72)/60)))</f>
        <v>-4</v>
      </c>
      <c r="E84" s="85" t="str">
        <f t="shared" si="21"/>
        <v/>
      </c>
      <c r="F84" s="85" t="str">
        <f t="shared" si="21"/>
        <v/>
      </c>
      <c r="G84" s="85" t="str">
        <f t="shared" si="21"/>
        <v/>
      </c>
      <c r="H84" s="85" t="str">
        <f t="shared" si="21"/>
        <v/>
      </c>
      <c r="I84" s="85" t="str">
        <f t="shared" si="21"/>
        <v/>
      </c>
      <c r="J84" s="85" t="str">
        <f t="shared" si="21"/>
        <v/>
      </c>
      <c r="K84" s="85" t="str">
        <f t="shared" si="21"/>
        <v/>
      </c>
      <c r="L84" s="18" t="e">
        <f>AVERAGE(E84:K84)</f>
        <v>#DIV/0!</v>
      </c>
      <c r="M84" s="33"/>
      <c r="Q84" s="33"/>
      <c r="R84" s="33"/>
      <c r="S84" s="33"/>
      <c r="T84" s="33"/>
      <c r="U84" s="33"/>
      <c r="V84" s="33"/>
      <c r="W84" s="33"/>
      <c r="X84" s="33"/>
    </row>
    <row r="85" spans="1:24" ht="15" hidden="1" customHeight="1" x14ac:dyDescent="0.2">
      <c r="A85" s="33"/>
      <c r="B85" s="65" t="s">
        <v>77</v>
      </c>
      <c r="C85" s="44" t="s">
        <v>61</v>
      </c>
      <c r="D85" s="78">
        <f t="shared" si="21"/>
        <v>-2</v>
      </c>
      <c r="E85" s="85" t="str">
        <f t="shared" si="21"/>
        <v/>
      </c>
      <c r="F85" s="85" t="str">
        <f t="shared" si="21"/>
        <v/>
      </c>
      <c r="G85" s="85" t="str">
        <f t="shared" si="21"/>
        <v/>
      </c>
      <c r="H85" s="85" t="str">
        <f t="shared" si="21"/>
        <v/>
      </c>
      <c r="I85" s="85" t="str">
        <f t="shared" si="21"/>
        <v/>
      </c>
      <c r="J85" s="85" t="str">
        <f t="shared" si="21"/>
        <v/>
      </c>
      <c r="K85" s="85" t="str">
        <f t="shared" si="21"/>
        <v/>
      </c>
      <c r="L85" s="18" t="e">
        <f>AVERAGE(E85:K85)</f>
        <v>#DIV/0!</v>
      </c>
      <c r="M85" s="33"/>
      <c r="Q85" s="33"/>
      <c r="R85" s="33"/>
      <c r="S85" s="33"/>
      <c r="T85" s="33"/>
      <c r="U85" s="33"/>
      <c r="V85" s="33"/>
      <c r="W85" s="33"/>
      <c r="X85" s="33"/>
    </row>
    <row r="86" spans="1:24" ht="15" hidden="1" customHeight="1" x14ac:dyDescent="0.2">
      <c r="A86" s="33"/>
      <c r="B86" s="65" t="s">
        <v>78</v>
      </c>
      <c r="C86" s="44" t="s">
        <v>15</v>
      </c>
      <c r="D86" s="78">
        <f t="shared" ref="D86:K87" si="22">IF(ISBLANK(D77),"",HOUR(D77)+(MINUTE(D77)/60))</f>
        <v>6</v>
      </c>
      <c r="E86" s="85" t="str">
        <f t="shared" si="22"/>
        <v/>
      </c>
      <c r="F86" s="85" t="str">
        <f t="shared" si="22"/>
        <v/>
      </c>
      <c r="G86" s="85" t="str">
        <f t="shared" si="22"/>
        <v/>
      </c>
      <c r="H86" s="85" t="str">
        <f t="shared" si="22"/>
        <v/>
      </c>
      <c r="I86" s="85" t="str">
        <f t="shared" si="22"/>
        <v/>
      </c>
      <c r="J86" s="85" t="str">
        <f t="shared" si="22"/>
        <v/>
      </c>
      <c r="K86" s="85" t="str">
        <f t="shared" si="22"/>
        <v/>
      </c>
      <c r="L86" s="18" t="e">
        <f>AVERAGE(E86:K86)</f>
        <v>#DIV/0!</v>
      </c>
      <c r="M86" s="33"/>
      <c r="Q86" s="33"/>
      <c r="R86" s="33"/>
      <c r="S86" s="33"/>
      <c r="T86" s="33"/>
      <c r="U86" s="33"/>
      <c r="V86" s="33"/>
      <c r="W86" s="33"/>
      <c r="X86" s="33"/>
    </row>
    <row r="87" spans="1:24" ht="15" hidden="1" customHeight="1" x14ac:dyDescent="0.2">
      <c r="A87" s="33"/>
      <c r="B87" s="65" t="s">
        <v>79</v>
      </c>
      <c r="C87" s="44" t="s">
        <v>32</v>
      </c>
      <c r="D87" s="78">
        <f t="shared" si="22"/>
        <v>8</v>
      </c>
      <c r="E87" s="85" t="str">
        <f t="shared" si="22"/>
        <v/>
      </c>
      <c r="F87" s="85" t="str">
        <f t="shared" si="22"/>
        <v/>
      </c>
      <c r="G87" s="85" t="str">
        <f t="shared" si="22"/>
        <v/>
      </c>
      <c r="H87" s="85" t="str">
        <f t="shared" si="22"/>
        <v/>
      </c>
      <c r="I87" s="85" t="str">
        <f t="shared" si="22"/>
        <v/>
      </c>
      <c r="J87" s="85" t="str">
        <f t="shared" si="22"/>
        <v/>
      </c>
      <c r="K87" s="85" t="str">
        <f t="shared" si="22"/>
        <v/>
      </c>
      <c r="L87" s="18" t="e">
        <f>AVERAGE(E87:K87)</f>
        <v>#DIV/0!</v>
      </c>
      <c r="M87" s="33"/>
      <c r="Q87" s="33"/>
      <c r="R87" s="33"/>
      <c r="S87" s="33"/>
      <c r="T87" s="33"/>
      <c r="U87" s="33"/>
      <c r="V87" s="33"/>
      <c r="W87" s="33"/>
      <c r="X87" s="33"/>
    </row>
    <row r="88" spans="1:24" ht="15" customHeight="1" x14ac:dyDescent="0.25">
      <c r="A88" s="33"/>
      <c r="B88" s="50" t="s">
        <v>34</v>
      </c>
      <c r="C88" s="66"/>
      <c r="D88" s="73">
        <v>3</v>
      </c>
      <c r="E88" s="86"/>
      <c r="F88" s="86"/>
      <c r="G88" s="86"/>
      <c r="H88" s="86"/>
      <c r="I88" s="86"/>
      <c r="J88" s="86"/>
      <c r="K88" s="86"/>
      <c r="L88" s="74" t="e">
        <f t="shared" ref="L88" si="23">AVERAGE(E88:K88)</f>
        <v>#DIV/0!</v>
      </c>
      <c r="N88" s="62">
        <v>0.66666666666666696</v>
      </c>
      <c r="O88" s="63"/>
      <c r="P88" s="64">
        <v>0.66666666666666696</v>
      </c>
    </row>
    <row r="89" spans="1:24" ht="15" customHeight="1" x14ac:dyDescent="0.25">
      <c r="A89" s="33"/>
      <c r="B89" s="50" t="s">
        <v>37</v>
      </c>
      <c r="C89" s="66"/>
      <c r="D89" s="73">
        <v>3</v>
      </c>
      <c r="E89" s="86"/>
      <c r="F89" s="86"/>
      <c r="G89" s="86"/>
      <c r="H89" s="86"/>
      <c r="I89" s="86"/>
      <c r="J89" s="86"/>
      <c r="K89" s="86"/>
      <c r="L89" s="74" t="e">
        <f>AVERAGE(E89:K89)</f>
        <v>#DIV/0!</v>
      </c>
      <c r="N89" s="62">
        <v>0.70833333333333304</v>
      </c>
      <c r="O89" s="63"/>
      <c r="P89" s="64">
        <v>0.70833333333333304</v>
      </c>
    </row>
    <row r="90" spans="1:24" ht="15" customHeight="1" x14ac:dyDescent="0.25">
      <c r="A90" s="33"/>
      <c r="B90" s="50" t="s">
        <v>38</v>
      </c>
      <c r="C90" s="66"/>
      <c r="D90" s="73">
        <v>3</v>
      </c>
      <c r="E90" s="86"/>
      <c r="F90" s="86"/>
      <c r="G90" s="86"/>
      <c r="H90" s="86"/>
      <c r="I90" s="86"/>
      <c r="J90" s="86"/>
      <c r="K90" s="86"/>
      <c r="L90" s="74" t="e">
        <f>AVERAGE(E90:K90)</f>
        <v>#DIV/0!</v>
      </c>
      <c r="N90" s="62">
        <v>0.75</v>
      </c>
      <c r="O90" s="63"/>
      <c r="P90" s="64">
        <v>0.75</v>
      </c>
    </row>
    <row r="91" spans="1:24" ht="15" customHeight="1" x14ac:dyDescent="0.25">
      <c r="A91" s="33"/>
      <c r="B91" s="50"/>
      <c r="C91" s="61"/>
      <c r="D91" s="68"/>
      <c r="E91" s="87"/>
      <c r="F91" s="87"/>
      <c r="G91" s="87"/>
      <c r="H91" s="87"/>
      <c r="I91" s="87"/>
      <c r="J91" s="87"/>
      <c r="K91" s="87"/>
      <c r="L91" s="10"/>
      <c r="N91" s="62">
        <v>0.79166666666666696</v>
      </c>
      <c r="O91" s="63"/>
      <c r="P91" s="64">
        <v>0.79166666666666696</v>
      </c>
    </row>
    <row r="92" spans="1:24" ht="15" customHeight="1" x14ac:dyDescent="0.25">
      <c r="A92" s="33"/>
      <c r="B92" s="69" t="s">
        <v>57</v>
      </c>
      <c r="C92" s="70" t="s">
        <v>55</v>
      </c>
      <c r="D92" s="15">
        <f t="shared" ref="D92:K92" si="24">IF(ISBLANK(D72),"",IF(ISBLANK(D78),"",(-D84+D87)))</f>
        <v>12</v>
      </c>
      <c r="E92" s="88" t="str">
        <f t="shared" si="24"/>
        <v/>
      </c>
      <c r="F92" s="88" t="str">
        <f t="shared" si="24"/>
        <v/>
      </c>
      <c r="G92" s="88" t="str">
        <f t="shared" si="24"/>
        <v/>
      </c>
      <c r="H92" s="88" t="str">
        <f t="shared" si="24"/>
        <v/>
      </c>
      <c r="I92" s="88" t="str">
        <f t="shared" si="24"/>
        <v/>
      </c>
      <c r="J92" s="88" t="str">
        <f t="shared" si="24"/>
        <v/>
      </c>
      <c r="K92" s="88" t="str">
        <f t="shared" si="24"/>
        <v/>
      </c>
      <c r="L92" s="10" t="e">
        <f>SUM(E92:K92)/(COUNTA(E92:K92)-COUNTBLANK(E92:K92))</f>
        <v>#DIV/0!</v>
      </c>
      <c r="N92" s="62">
        <v>0.83333333333333304</v>
      </c>
      <c r="O92" s="63"/>
      <c r="P92" s="64">
        <v>0.83333333333333304</v>
      </c>
    </row>
    <row r="93" spans="1:24" ht="15" customHeight="1" x14ac:dyDescent="0.25">
      <c r="A93" s="33"/>
      <c r="B93" s="69" t="s">
        <v>56</v>
      </c>
      <c r="C93" s="70" t="s">
        <v>16</v>
      </c>
      <c r="D93" s="15">
        <f t="shared" ref="D93:K93" si="25">IF(ISBLANK(D73),"", IF(ISBLANK(D78),"",(-D85+D86+IF(ISBLANK(D80),0,D80/60))))</f>
        <v>9</v>
      </c>
      <c r="E93" s="88" t="str">
        <f t="shared" si="25"/>
        <v/>
      </c>
      <c r="F93" s="88" t="str">
        <f t="shared" si="25"/>
        <v/>
      </c>
      <c r="G93" s="88" t="str">
        <f t="shared" si="25"/>
        <v/>
      </c>
      <c r="H93" s="88" t="str">
        <f t="shared" si="25"/>
        <v/>
      </c>
      <c r="I93" s="88" t="str">
        <f t="shared" si="25"/>
        <v/>
      </c>
      <c r="J93" s="88" t="str">
        <f t="shared" si="25"/>
        <v/>
      </c>
      <c r="K93" s="88" t="str">
        <f t="shared" si="25"/>
        <v/>
      </c>
      <c r="L93" s="10" t="e">
        <f>SUM(E93:K93)/(COUNTA(E93:K93)-COUNTBLANK(E93:K93))</f>
        <v>#DIV/0!</v>
      </c>
      <c r="N93" s="62">
        <v>0.875</v>
      </c>
      <c r="O93" s="63"/>
      <c r="P93" s="64">
        <v>0.875</v>
      </c>
    </row>
    <row r="94" spans="1:24" ht="15" customHeight="1" x14ac:dyDescent="0.25">
      <c r="A94" s="33"/>
      <c r="B94" s="69" t="s">
        <v>58</v>
      </c>
      <c r="C94" s="70" t="s">
        <v>8</v>
      </c>
      <c r="D94" s="15">
        <f t="shared" ref="D94:K94" si="26">IF(ISBLANK(D93),"",(IF(ISBLANK(D74),"",IF(ISBLANK(D76),"",D93-((D74+D76+IF(ISBLANK(D80),0,D80))/60)))))</f>
        <v>6.5</v>
      </c>
      <c r="E94" s="88" t="str">
        <f t="shared" si="26"/>
        <v/>
      </c>
      <c r="F94" s="88" t="str">
        <f t="shared" si="26"/>
        <v/>
      </c>
      <c r="G94" s="88" t="str">
        <f t="shared" si="26"/>
        <v/>
      </c>
      <c r="H94" s="88" t="str">
        <f t="shared" si="26"/>
        <v/>
      </c>
      <c r="I94" s="88" t="str">
        <f t="shared" si="26"/>
        <v/>
      </c>
      <c r="J94" s="88" t="str">
        <f t="shared" si="26"/>
        <v/>
      </c>
      <c r="K94" s="88" t="str">
        <f t="shared" si="26"/>
        <v/>
      </c>
      <c r="L94" s="10" t="e">
        <f>SUM(E94:K94)/(COUNTA(E94:K94)-COUNTBLANK(E94:K94))</f>
        <v>#DIV/0!</v>
      </c>
      <c r="N94" s="62">
        <v>0.91666666666666663</v>
      </c>
      <c r="O94" s="63"/>
      <c r="P94" s="64">
        <v>0.91666666666666663</v>
      </c>
    </row>
    <row r="95" spans="1:24" ht="15" customHeight="1" x14ac:dyDescent="0.25">
      <c r="A95" s="33"/>
      <c r="B95" s="69" t="s">
        <v>59</v>
      </c>
      <c r="C95" s="70" t="s">
        <v>63</v>
      </c>
      <c r="D95" s="15">
        <f t="shared" ref="D95:K95" si="27">IF(ISBLANK(D74),"",IF(ISBLANK(D76),"",(D74+D76+IF(ISBLANK(D80),0,D80))/60))</f>
        <v>2.5</v>
      </c>
      <c r="E95" s="88" t="str">
        <f t="shared" si="27"/>
        <v/>
      </c>
      <c r="F95" s="88" t="str">
        <f t="shared" si="27"/>
        <v/>
      </c>
      <c r="G95" s="88" t="str">
        <f t="shared" si="27"/>
        <v/>
      </c>
      <c r="H95" s="88" t="str">
        <f t="shared" si="27"/>
        <v/>
      </c>
      <c r="I95" s="88" t="str">
        <f t="shared" si="27"/>
        <v/>
      </c>
      <c r="J95" s="88" t="str">
        <f t="shared" si="27"/>
        <v/>
      </c>
      <c r="K95" s="88" t="str">
        <f t="shared" si="27"/>
        <v/>
      </c>
      <c r="L95" s="10" t="e">
        <f>SUM(E95:K95)/(COUNTA(E95:K95)-COUNTBLANK(E95:K95))</f>
        <v>#DIV/0!</v>
      </c>
      <c r="N95" s="62">
        <v>0.95833333333333337</v>
      </c>
      <c r="O95" s="63"/>
      <c r="P95" s="64">
        <v>0.95833333333333304</v>
      </c>
    </row>
    <row r="96" spans="1:24" ht="15" customHeight="1" thickBot="1" x14ac:dyDescent="0.25">
      <c r="A96" s="33"/>
      <c r="B96" s="71" t="s">
        <v>60</v>
      </c>
      <c r="C96" s="72" t="s">
        <v>17</v>
      </c>
      <c r="D96" s="16">
        <f>IF(ISERROR(D94/D93),"",IF(ISBLANK(D94),"",D94/D93))</f>
        <v>0.72222222222222221</v>
      </c>
      <c r="E96" s="89" t="str">
        <f t="shared" ref="E96:K96" si="28">IF(ISERROR(E94/E93),"",IF(ISBLANK(E94),"",E94/E93))</f>
        <v/>
      </c>
      <c r="F96" s="89" t="str">
        <f t="shared" si="28"/>
        <v/>
      </c>
      <c r="G96" s="89" t="str">
        <f t="shared" si="28"/>
        <v/>
      </c>
      <c r="H96" s="89" t="str">
        <f t="shared" si="28"/>
        <v/>
      </c>
      <c r="I96" s="89" t="str">
        <f t="shared" si="28"/>
        <v/>
      </c>
      <c r="J96" s="89" t="str">
        <f t="shared" si="28"/>
        <v/>
      </c>
      <c r="K96" s="89" t="str">
        <f t="shared" si="28"/>
        <v/>
      </c>
      <c r="L96" s="17" t="e">
        <f>SUM(E96:K96)/(COUNTA(E96:K96)-COUNTBLANK(E96:K96))</f>
        <v>#DIV/0!</v>
      </c>
      <c r="N96" s="53">
        <v>1</v>
      </c>
      <c r="O96" s="54" t="s">
        <v>20</v>
      </c>
      <c r="P96" s="55">
        <v>1</v>
      </c>
    </row>
    <row r="97" spans="1:16" ht="15" customHeight="1" thickBot="1" x14ac:dyDescent="0.25">
      <c r="E97" s="28"/>
      <c r="F97" s="28"/>
      <c r="G97" s="28"/>
      <c r="H97" s="28"/>
      <c r="I97" s="28"/>
      <c r="J97" s="28"/>
      <c r="K97" s="28"/>
    </row>
    <row r="98" spans="1:16" ht="15" customHeight="1" x14ac:dyDescent="0.2">
      <c r="A98" s="33"/>
      <c r="B98" s="23" t="s">
        <v>82</v>
      </c>
      <c r="C98" s="39"/>
      <c r="D98" s="40"/>
      <c r="E98" s="41"/>
      <c r="F98" s="41"/>
      <c r="G98" s="41"/>
      <c r="H98" s="41"/>
      <c r="I98" s="41"/>
      <c r="J98" s="41"/>
      <c r="K98" s="41"/>
      <c r="L98" s="42"/>
      <c r="N98" s="53">
        <v>1</v>
      </c>
      <c r="O98" s="54" t="s">
        <v>20</v>
      </c>
      <c r="P98" s="55">
        <v>1</v>
      </c>
    </row>
    <row r="99" spans="1:16" ht="15" customHeight="1" x14ac:dyDescent="0.2">
      <c r="A99" s="33"/>
      <c r="B99" s="43" t="s">
        <v>46</v>
      </c>
      <c r="C99" s="44"/>
      <c r="D99" s="45" t="s">
        <v>18</v>
      </c>
      <c r="E99" s="46" t="s">
        <v>23</v>
      </c>
      <c r="F99" s="46" t="s">
        <v>24</v>
      </c>
      <c r="G99" s="46" t="s">
        <v>25</v>
      </c>
      <c r="H99" s="46" t="s">
        <v>26</v>
      </c>
      <c r="I99" s="46" t="s">
        <v>27</v>
      </c>
      <c r="J99" s="46" t="s">
        <v>28</v>
      </c>
      <c r="K99" s="47" t="s">
        <v>29</v>
      </c>
      <c r="L99" s="48" t="s">
        <v>13</v>
      </c>
      <c r="N99" s="58">
        <v>4.1666666666666664E-2</v>
      </c>
      <c r="O99" s="59"/>
      <c r="P99" s="60">
        <v>4.1666666666666664E-2</v>
      </c>
    </row>
    <row r="100" spans="1:16" ht="15" customHeight="1" x14ac:dyDescent="0.2">
      <c r="A100" s="33"/>
      <c r="B100" s="49"/>
      <c r="C100" s="44"/>
      <c r="D100" s="76">
        <v>43833</v>
      </c>
      <c r="E100" s="77"/>
      <c r="F100" s="77"/>
      <c r="G100" s="77"/>
      <c r="H100" s="77"/>
      <c r="I100" s="77"/>
      <c r="J100" s="77"/>
      <c r="K100" s="77"/>
      <c r="L100" s="79"/>
      <c r="N100" s="58">
        <v>8.3333333333333301E-2</v>
      </c>
      <c r="O100" s="59"/>
      <c r="P100" s="60">
        <v>8.3333333333333301E-2</v>
      </c>
    </row>
    <row r="101" spans="1:16" ht="15" customHeight="1" x14ac:dyDescent="0.25">
      <c r="A101" s="33"/>
      <c r="B101" s="50" t="s">
        <v>35</v>
      </c>
      <c r="C101" s="51"/>
      <c r="D101" s="52" t="s">
        <v>36</v>
      </c>
      <c r="E101" s="80"/>
      <c r="F101" s="80"/>
      <c r="G101" s="80"/>
      <c r="H101" s="80"/>
      <c r="I101" s="80"/>
      <c r="J101" s="80"/>
      <c r="K101" s="80"/>
      <c r="L101" s="9"/>
      <c r="N101" s="62">
        <v>0.125</v>
      </c>
      <c r="O101" s="63"/>
      <c r="P101" s="64">
        <v>0.125</v>
      </c>
    </row>
    <row r="102" spans="1:16" ht="15" customHeight="1" x14ac:dyDescent="0.25">
      <c r="A102" s="33"/>
      <c r="B102" s="56" t="s">
        <v>42</v>
      </c>
      <c r="C102" s="57" t="s">
        <v>14</v>
      </c>
      <c r="D102" s="13">
        <v>0.83333333333333337</v>
      </c>
      <c r="E102" s="81"/>
      <c r="F102" s="81"/>
      <c r="G102" s="81"/>
      <c r="H102" s="81"/>
      <c r="I102" s="81"/>
      <c r="J102" s="81"/>
      <c r="K102" s="81"/>
      <c r="L102" s="10" t="e">
        <f>TEXT(IF(L114&lt;0, 24+L114,L114)/24,"h:mm")</f>
        <v>#DIV/0!</v>
      </c>
      <c r="N102" s="62">
        <v>0.16666666666666699</v>
      </c>
      <c r="O102" s="63"/>
      <c r="P102" s="64">
        <v>0.16666666666666699</v>
      </c>
    </row>
    <row r="103" spans="1:16" ht="15" customHeight="1" x14ac:dyDescent="0.25">
      <c r="A103" s="33"/>
      <c r="B103" s="50" t="s">
        <v>41</v>
      </c>
      <c r="C103" s="61" t="s">
        <v>61</v>
      </c>
      <c r="D103" s="14">
        <v>0.91666666666666663</v>
      </c>
      <c r="E103" s="82"/>
      <c r="F103" s="82"/>
      <c r="G103" s="82"/>
      <c r="H103" s="82"/>
      <c r="I103" s="82"/>
      <c r="J103" s="82"/>
      <c r="K103" s="82"/>
      <c r="L103" s="10" t="e">
        <f>TEXT(IF(L115&lt;0, 24+L115,L115)/24,"h:mm")</f>
        <v>#DIV/0!</v>
      </c>
      <c r="N103" s="62">
        <v>0.20833333333333301</v>
      </c>
      <c r="O103" s="63"/>
      <c r="P103" s="64">
        <v>0.20833333333333301</v>
      </c>
    </row>
    <row r="104" spans="1:16" ht="15" customHeight="1" x14ac:dyDescent="0.25">
      <c r="A104" s="33"/>
      <c r="B104" s="50" t="s">
        <v>39</v>
      </c>
      <c r="C104" s="61" t="s">
        <v>7</v>
      </c>
      <c r="D104" s="19">
        <v>60</v>
      </c>
      <c r="E104" s="83"/>
      <c r="F104" s="83"/>
      <c r="G104" s="83"/>
      <c r="H104" s="83"/>
      <c r="I104" s="83"/>
      <c r="J104" s="83"/>
      <c r="K104" s="83"/>
      <c r="L104" s="12" t="e">
        <f>AVERAGE(E104:K104)</f>
        <v>#DIV/0!</v>
      </c>
      <c r="N104" s="62">
        <v>0.25</v>
      </c>
      <c r="O104" s="63"/>
      <c r="P104" s="64">
        <v>0.25</v>
      </c>
    </row>
    <row r="105" spans="1:16" ht="15" customHeight="1" x14ac:dyDescent="0.25">
      <c r="A105" s="33"/>
      <c r="B105" s="50" t="s">
        <v>47</v>
      </c>
      <c r="C105" s="61" t="s">
        <v>33</v>
      </c>
      <c r="D105" s="19">
        <v>2</v>
      </c>
      <c r="E105" s="83"/>
      <c r="F105" s="83"/>
      <c r="G105" s="83"/>
      <c r="H105" s="83"/>
      <c r="I105" s="83"/>
      <c r="J105" s="83"/>
      <c r="K105" s="83"/>
      <c r="L105" s="12" t="e">
        <f>AVERAGE(E105:K105)</f>
        <v>#DIV/0!</v>
      </c>
      <c r="N105" s="62">
        <v>0.29166666666666702</v>
      </c>
      <c r="O105" s="63"/>
      <c r="P105" s="64">
        <v>0.29166666666666702</v>
      </c>
    </row>
    <row r="106" spans="1:16" ht="15" customHeight="1" x14ac:dyDescent="0.25">
      <c r="A106" s="33"/>
      <c r="B106" s="50" t="s">
        <v>40</v>
      </c>
      <c r="C106" s="61" t="s">
        <v>19</v>
      </c>
      <c r="D106" s="19">
        <v>30</v>
      </c>
      <c r="E106" s="83"/>
      <c r="F106" s="83"/>
      <c r="G106" s="83"/>
      <c r="H106" s="83"/>
      <c r="I106" s="83"/>
      <c r="J106" s="83"/>
      <c r="K106" s="83"/>
      <c r="L106" s="12" t="e">
        <f>AVERAGE(E106:K106)</f>
        <v>#DIV/0!</v>
      </c>
      <c r="N106" s="62">
        <v>0.33333333333333298</v>
      </c>
      <c r="O106" s="63"/>
      <c r="P106" s="64">
        <v>0.33333333333333298</v>
      </c>
    </row>
    <row r="107" spans="1:16" ht="15" customHeight="1" x14ac:dyDescent="0.25">
      <c r="A107" s="33"/>
      <c r="B107" s="50" t="s">
        <v>43</v>
      </c>
      <c r="C107" s="61" t="s">
        <v>15</v>
      </c>
      <c r="D107" s="14">
        <v>0.25</v>
      </c>
      <c r="E107" s="81"/>
      <c r="F107" s="81"/>
      <c r="G107" s="81"/>
      <c r="H107" s="81"/>
      <c r="I107" s="81"/>
      <c r="J107" s="81"/>
      <c r="K107" s="81"/>
      <c r="L107" s="11" t="e">
        <f>TEXT(L116/24,"h:mm")</f>
        <v>#DIV/0!</v>
      </c>
      <c r="N107" s="62">
        <v>0.375</v>
      </c>
      <c r="O107" s="63"/>
      <c r="P107" s="64">
        <v>0.375</v>
      </c>
    </row>
    <row r="108" spans="1:16" ht="15" customHeight="1" x14ac:dyDescent="0.25">
      <c r="A108" s="33"/>
      <c r="B108" s="50" t="s">
        <v>44</v>
      </c>
      <c r="C108" s="61" t="s">
        <v>32</v>
      </c>
      <c r="D108" s="14">
        <v>0.33333333333333331</v>
      </c>
      <c r="E108" s="81"/>
      <c r="F108" s="81"/>
      <c r="G108" s="81"/>
      <c r="H108" s="81"/>
      <c r="I108" s="81"/>
      <c r="J108" s="81"/>
      <c r="K108" s="81"/>
      <c r="L108" s="11" t="e">
        <f>TEXT(L117/24,"h:mm")</f>
        <v>#DIV/0!</v>
      </c>
      <c r="N108" s="62">
        <v>0.41666666666666702</v>
      </c>
      <c r="O108" s="63"/>
      <c r="P108" s="64">
        <v>0.41666666666666702</v>
      </c>
    </row>
    <row r="109" spans="1:16" ht="15" customHeight="1" x14ac:dyDescent="0.25">
      <c r="A109" s="33"/>
      <c r="B109" s="50" t="s">
        <v>48</v>
      </c>
      <c r="C109" s="61"/>
      <c r="D109" s="20" t="s">
        <v>36</v>
      </c>
      <c r="E109" s="84"/>
      <c r="F109" s="84"/>
      <c r="G109" s="84"/>
      <c r="H109" s="84"/>
      <c r="I109" s="84"/>
      <c r="J109" s="84"/>
      <c r="K109" s="84"/>
      <c r="L109" s="11"/>
      <c r="N109" s="62">
        <v>0.45833333333333298</v>
      </c>
      <c r="O109" s="63"/>
      <c r="P109" s="64">
        <v>0.45833333333333298</v>
      </c>
    </row>
    <row r="110" spans="1:16" ht="15" customHeight="1" x14ac:dyDescent="0.25">
      <c r="A110" s="33"/>
      <c r="B110" s="50" t="s">
        <v>49</v>
      </c>
      <c r="C110" s="61" t="s">
        <v>62</v>
      </c>
      <c r="D110" s="19">
        <v>60</v>
      </c>
      <c r="E110" s="83"/>
      <c r="F110" s="83"/>
      <c r="G110" s="83"/>
      <c r="H110" s="83"/>
      <c r="I110" s="83"/>
      <c r="J110" s="83"/>
      <c r="K110" s="83"/>
      <c r="L110" s="12" t="e">
        <f t="shared" ref="L110" si="29">AVERAGE(E110:K110)</f>
        <v>#DIV/0!</v>
      </c>
      <c r="N110" s="62">
        <v>0</v>
      </c>
      <c r="O110" s="63"/>
      <c r="P110" s="64">
        <v>0.5</v>
      </c>
    </row>
    <row r="111" spans="1:16" ht="15" customHeight="1" x14ac:dyDescent="0.25">
      <c r="A111" s="33"/>
      <c r="B111" s="50" t="s">
        <v>50</v>
      </c>
      <c r="C111" s="61"/>
      <c r="D111" s="20" t="s">
        <v>36</v>
      </c>
      <c r="E111" s="81"/>
      <c r="F111" s="81"/>
      <c r="G111" s="81"/>
      <c r="H111" s="81"/>
      <c r="I111" s="81"/>
      <c r="J111" s="81"/>
      <c r="K111" s="81"/>
      <c r="L111" s="11"/>
      <c r="N111" s="62">
        <v>0.54166666666666696</v>
      </c>
      <c r="O111" s="63"/>
      <c r="P111" s="64">
        <v>0.54166666666666696</v>
      </c>
    </row>
    <row r="112" spans="1:16" ht="15" customHeight="1" x14ac:dyDescent="0.25">
      <c r="A112" s="33"/>
      <c r="B112" s="50" t="s">
        <v>51</v>
      </c>
      <c r="C112" s="61" t="s">
        <v>53</v>
      </c>
      <c r="D112" s="19">
        <v>1</v>
      </c>
      <c r="E112" s="83"/>
      <c r="F112" s="83"/>
      <c r="G112" s="83"/>
      <c r="H112" s="83"/>
      <c r="I112" s="83"/>
      <c r="J112" s="83"/>
      <c r="K112" s="83"/>
      <c r="L112" s="12" t="e">
        <f t="shared" ref="L112:L113" si="30">AVERAGE(E112:K112)</f>
        <v>#DIV/0!</v>
      </c>
      <c r="N112" s="62">
        <v>0.58333333333333304</v>
      </c>
      <c r="O112" s="63"/>
      <c r="P112" s="64">
        <v>0.58333333333333304</v>
      </c>
    </row>
    <row r="113" spans="1:24" ht="15" customHeight="1" x14ac:dyDescent="0.25">
      <c r="A113" s="33"/>
      <c r="B113" s="56" t="s">
        <v>52</v>
      </c>
      <c r="C113" s="57" t="s">
        <v>31</v>
      </c>
      <c r="D113" s="19">
        <v>30</v>
      </c>
      <c r="E113" s="83"/>
      <c r="F113" s="83"/>
      <c r="G113" s="83"/>
      <c r="H113" s="83"/>
      <c r="I113" s="83"/>
      <c r="J113" s="83"/>
      <c r="K113" s="83"/>
      <c r="L113" s="12" t="e">
        <f t="shared" si="30"/>
        <v>#DIV/0!</v>
      </c>
      <c r="N113" s="62">
        <v>0.625</v>
      </c>
      <c r="O113" s="63"/>
      <c r="P113" s="64">
        <v>0.625</v>
      </c>
    </row>
    <row r="114" spans="1:24" ht="15" hidden="1" customHeight="1" x14ac:dyDescent="0.2">
      <c r="A114" s="33"/>
      <c r="B114" s="65" t="s">
        <v>76</v>
      </c>
      <c r="C114" s="44" t="s">
        <v>14</v>
      </c>
      <c r="D114" s="78">
        <f t="shared" ref="D114:K115" si="31">IF(ISBLANK(D102),"",IF(HOUR(D102)&gt;12,HOUR(D102)+(MINUTE(D102)/60)-24,HOUR(D102)+(MINUTE(D102)/60)))</f>
        <v>-4</v>
      </c>
      <c r="E114" s="85" t="str">
        <f t="shared" si="31"/>
        <v/>
      </c>
      <c r="F114" s="85" t="str">
        <f t="shared" si="31"/>
        <v/>
      </c>
      <c r="G114" s="85" t="str">
        <f t="shared" si="31"/>
        <v/>
      </c>
      <c r="H114" s="85" t="str">
        <f t="shared" si="31"/>
        <v/>
      </c>
      <c r="I114" s="85" t="str">
        <f t="shared" si="31"/>
        <v/>
      </c>
      <c r="J114" s="85" t="str">
        <f t="shared" si="31"/>
        <v/>
      </c>
      <c r="K114" s="85" t="str">
        <f t="shared" si="31"/>
        <v/>
      </c>
      <c r="L114" s="18" t="e">
        <f>AVERAGE(E114:K114)</f>
        <v>#DIV/0!</v>
      </c>
      <c r="M114" s="33"/>
      <c r="Q114" s="33"/>
      <c r="R114" s="33"/>
      <c r="S114" s="33"/>
      <c r="T114" s="33"/>
      <c r="U114" s="33"/>
      <c r="V114" s="33"/>
      <c r="W114" s="33"/>
      <c r="X114" s="33"/>
    </row>
    <row r="115" spans="1:24" ht="15" hidden="1" customHeight="1" x14ac:dyDescent="0.2">
      <c r="A115" s="33"/>
      <c r="B115" s="65" t="s">
        <v>77</v>
      </c>
      <c r="C115" s="44" t="s">
        <v>61</v>
      </c>
      <c r="D115" s="78">
        <f t="shared" si="31"/>
        <v>-2</v>
      </c>
      <c r="E115" s="85" t="str">
        <f t="shared" si="31"/>
        <v/>
      </c>
      <c r="F115" s="85" t="str">
        <f t="shared" si="31"/>
        <v/>
      </c>
      <c r="G115" s="85" t="str">
        <f t="shared" si="31"/>
        <v/>
      </c>
      <c r="H115" s="85" t="str">
        <f t="shared" si="31"/>
        <v/>
      </c>
      <c r="I115" s="85" t="str">
        <f t="shared" si="31"/>
        <v/>
      </c>
      <c r="J115" s="85" t="str">
        <f t="shared" si="31"/>
        <v/>
      </c>
      <c r="K115" s="85" t="str">
        <f t="shared" si="31"/>
        <v/>
      </c>
      <c r="L115" s="18" t="e">
        <f>AVERAGE(E115:K115)</f>
        <v>#DIV/0!</v>
      </c>
      <c r="M115" s="33"/>
      <c r="Q115" s="33"/>
      <c r="R115" s="33"/>
      <c r="S115" s="33"/>
      <c r="T115" s="33"/>
      <c r="U115" s="33"/>
      <c r="V115" s="33"/>
      <c r="W115" s="33"/>
      <c r="X115" s="33"/>
    </row>
    <row r="116" spans="1:24" ht="15" hidden="1" customHeight="1" x14ac:dyDescent="0.2">
      <c r="A116" s="33"/>
      <c r="B116" s="65" t="s">
        <v>78</v>
      </c>
      <c r="C116" s="44" t="s">
        <v>15</v>
      </c>
      <c r="D116" s="78">
        <f t="shared" ref="D116:K117" si="32">IF(ISBLANK(D107),"",HOUR(D107)+(MINUTE(D107)/60))</f>
        <v>6</v>
      </c>
      <c r="E116" s="85" t="str">
        <f t="shared" si="32"/>
        <v/>
      </c>
      <c r="F116" s="85" t="str">
        <f t="shared" si="32"/>
        <v/>
      </c>
      <c r="G116" s="85" t="str">
        <f t="shared" si="32"/>
        <v/>
      </c>
      <c r="H116" s="85" t="str">
        <f t="shared" si="32"/>
        <v/>
      </c>
      <c r="I116" s="85" t="str">
        <f t="shared" si="32"/>
        <v/>
      </c>
      <c r="J116" s="85" t="str">
        <f t="shared" si="32"/>
        <v/>
      </c>
      <c r="K116" s="85" t="str">
        <f t="shared" si="32"/>
        <v/>
      </c>
      <c r="L116" s="18" t="e">
        <f>AVERAGE(E116:K116)</f>
        <v>#DIV/0!</v>
      </c>
      <c r="M116" s="33"/>
      <c r="Q116" s="33"/>
      <c r="R116" s="33"/>
      <c r="S116" s="33"/>
      <c r="T116" s="33"/>
      <c r="U116" s="33"/>
      <c r="V116" s="33"/>
      <c r="W116" s="33"/>
      <c r="X116" s="33"/>
    </row>
    <row r="117" spans="1:24" ht="15" hidden="1" customHeight="1" x14ac:dyDescent="0.2">
      <c r="A117" s="33"/>
      <c r="B117" s="65" t="s">
        <v>79</v>
      </c>
      <c r="C117" s="44" t="s">
        <v>32</v>
      </c>
      <c r="D117" s="78">
        <f t="shared" si="32"/>
        <v>8</v>
      </c>
      <c r="E117" s="85" t="str">
        <f t="shared" si="32"/>
        <v/>
      </c>
      <c r="F117" s="85" t="str">
        <f t="shared" si="32"/>
        <v/>
      </c>
      <c r="G117" s="85" t="str">
        <f t="shared" si="32"/>
        <v/>
      </c>
      <c r="H117" s="85" t="str">
        <f t="shared" si="32"/>
        <v/>
      </c>
      <c r="I117" s="85" t="str">
        <f t="shared" si="32"/>
        <v/>
      </c>
      <c r="J117" s="85" t="str">
        <f t="shared" si="32"/>
        <v/>
      </c>
      <c r="K117" s="85" t="str">
        <f t="shared" si="32"/>
        <v/>
      </c>
      <c r="L117" s="18" t="e">
        <f>AVERAGE(E117:K117)</f>
        <v>#DIV/0!</v>
      </c>
      <c r="M117" s="33"/>
      <c r="Q117" s="33"/>
      <c r="R117" s="33"/>
      <c r="S117" s="33"/>
      <c r="T117" s="33"/>
      <c r="U117" s="33"/>
      <c r="V117" s="33"/>
      <c r="W117" s="33"/>
      <c r="X117" s="33"/>
    </row>
    <row r="118" spans="1:24" ht="15" customHeight="1" x14ac:dyDescent="0.25">
      <c r="A118" s="33"/>
      <c r="B118" s="50" t="s">
        <v>34</v>
      </c>
      <c r="C118" s="66"/>
      <c r="D118" s="73">
        <v>3</v>
      </c>
      <c r="E118" s="86"/>
      <c r="F118" s="86"/>
      <c r="G118" s="86"/>
      <c r="H118" s="86"/>
      <c r="I118" s="86"/>
      <c r="J118" s="86"/>
      <c r="K118" s="86"/>
      <c r="L118" s="74" t="e">
        <f t="shared" ref="L118" si="33">AVERAGE(E118:K118)</f>
        <v>#DIV/0!</v>
      </c>
      <c r="N118" s="62">
        <v>0.66666666666666696</v>
      </c>
      <c r="O118" s="63"/>
      <c r="P118" s="64">
        <v>0.66666666666666696</v>
      </c>
    </row>
    <row r="119" spans="1:24" ht="15" customHeight="1" x14ac:dyDescent="0.25">
      <c r="A119" s="33"/>
      <c r="B119" s="50" t="s">
        <v>37</v>
      </c>
      <c r="C119" s="66"/>
      <c r="D119" s="73">
        <v>3</v>
      </c>
      <c r="E119" s="86"/>
      <c r="F119" s="86"/>
      <c r="G119" s="86"/>
      <c r="H119" s="86"/>
      <c r="I119" s="86"/>
      <c r="J119" s="86"/>
      <c r="K119" s="86"/>
      <c r="L119" s="74" t="e">
        <f>AVERAGE(E119:K119)</f>
        <v>#DIV/0!</v>
      </c>
      <c r="N119" s="62">
        <v>0.70833333333333304</v>
      </c>
      <c r="O119" s="63"/>
      <c r="P119" s="64">
        <v>0.70833333333333304</v>
      </c>
    </row>
    <row r="120" spans="1:24" ht="15" customHeight="1" x14ac:dyDescent="0.25">
      <c r="A120" s="33"/>
      <c r="B120" s="50" t="s">
        <v>38</v>
      </c>
      <c r="C120" s="66"/>
      <c r="D120" s="73">
        <v>3</v>
      </c>
      <c r="E120" s="86"/>
      <c r="F120" s="86"/>
      <c r="G120" s="86"/>
      <c r="H120" s="86"/>
      <c r="I120" s="86"/>
      <c r="J120" s="86"/>
      <c r="K120" s="86"/>
      <c r="L120" s="74" t="e">
        <f>AVERAGE(E120:K120)</f>
        <v>#DIV/0!</v>
      </c>
      <c r="N120" s="62">
        <v>0.75</v>
      </c>
      <c r="O120" s="63"/>
      <c r="P120" s="64">
        <v>0.75</v>
      </c>
    </row>
    <row r="121" spans="1:24" ht="15" customHeight="1" x14ac:dyDescent="0.25">
      <c r="A121" s="33"/>
      <c r="B121" s="50"/>
      <c r="C121" s="61"/>
      <c r="D121" s="68"/>
      <c r="E121" s="87"/>
      <c r="F121" s="87"/>
      <c r="G121" s="87"/>
      <c r="H121" s="87"/>
      <c r="I121" s="87"/>
      <c r="J121" s="87"/>
      <c r="K121" s="87"/>
      <c r="L121" s="10"/>
      <c r="N121" s="62">
        <v>0.79166666666666696</v>
      </c>
      <c r="O121" s="63"/>
      <c r="P121" s="64">
        <v>0.79166666666666696</v>
      </c>
    </row>
    <row r="122" spans="1:24" ht="15" customHeight="1" x14ac:dyDescent="0.25">
      <c r="A122" s="33"/>
      <c r="B122" s="69" t="s">
        <v>57</v>
      </c>
      <c r="C122" s="70" t="s">
        <v>55</v>
      </c>
      <c r="D122" s="15">
        <f t="shared" ref="D122:K122" si="34">IF(ISBLANK(D102),"",IF(ISBLANK(D108),"",(-D114+D117)))</f>
        <v>12</v>
      </c>
      <c r="E122" s="88" t="str">
        <f t="shared" si="34"/>
        <v/>
      </c>
      <c r="F122" s="88" t="str">
        <f t="shared" si="34"/>
        <v/>
      </c>
      <c r="G122" s="88" t="str">
        <f t="shared" si="34"/>
        <v/>
      </c>
      <c r="H122" s="88" t="str">
        <f t="shared" si="34"/>
        <v/>
      </c>
      <c r="I122" s="88" t="str">
        <f t="shared" si="34"/>
        <v/>
      </c>
      <c r="J122" s="88" t="str">
        <f t="shared" si="34"/>
        <v/>
      </c>
      <c r="K122" s="88" t="str">
        <f t="shared" si="34"/>
        <v/>
      </c>
      <c r="L122" s="10" t="e">
        <f>SUM(E122:K122)/(COUNTA(E122:K122)-COUNTBLANK(E122:K122))</f>
        <v>#DIV/0!</v>
      </c>
      <c r="N122" s="62">
        <v>0.83333333333333304</v>
      </c>
      <c r="O122" s="63"/>
      <c r="P122" s="64">
        <v>0.83333333333333304</v>
      </c>
    </row>
    <row r="123" spans="1:24" ht="15" customHeight="1" x14ac:dyDescent="0.25">
      <c r="A123" s="33"/>
      <c r="B123" s="69" t="s">
        <v>56</v>
      </c>
      <c r="C123" s="70" t="s">
        <v>16</v>
      </c>
      <c r="D123" s="15">
        <f t="shared" ref="D123:K123" si="35">IF(ISBLANK(D103),"", IF(ISBLANK(D108),"",(-D115+D116+IF(ISBLANK(D110),0,D110/60))))</f>
        <v>9</v>
      </c>
      <c r="E123" s="88" t="str">
        <f t="shared" si="35"/>
        <v/>
      </c>
      <c r="F123" s="88" t="str">
        <f t="shared" si="35"/>
        <v/>
      </c>
      <c r="G123" s="88" t="str">
        <f t="shared" si="35"/>
        <v/>
      </c>
      <c r="H123" s="88" t="str">
        <f t="shared" si="35"/>
        <v/>
      </c>
      <c r="I123" s="88" t="str">
        <f t="shared" si="35"/>
        <v/>
      </c>
      <c r="J123" s="88" t="str">
        <f t="shared" si="35"/>
        <v/>
      </c>
      <c r="K123" s="88" t="str">
        <f t="shared" si="35"/>
        <v/>
      </c>
      <c r="L123" s="10" t="e">
        <f>SUM(E123:K123)/(COUNTA(E123:K123)-COUNTBLANK(E123:K123))</f>
        <v>#DIV/0!</v>
      </c>
      <c r="N123" s="62">
        <v>0.875</v>
      </c>
      <c r="O123" s="63"/>
      <c r="P123" s="64">
        <v>0.875</v>
      </c>
    </row>
    <row r="124" spans="1:24" ht="15" customHeight="1" x14ac:dyDescent="0.25">
      <c r="A124" s="33"/>
      <c r="B124" s="69" t="s">
        <v>58</v>
      </c>
      <c r="C124" s="70" t="s">
        <v>8</v>
      </c>
      <c r="D124" s="15">
        <f t="shared" ref="D124:K124" si="36">IF(ISBLANK(D123),"",(IF(ISBLANK(D104),"",IF(ISBLANK(D106),"",D123-((D104+D106+IF(ISBLANK(D110),0,D110))/60)))))</f>
        <v>6.5</v>
      </c>
      <c r="E124" s="88" t="str">
        <f t="shared" si="36"/>
        <v/>
      </c>
      <c r="F124" s="88" t="str">
        <f t="shared" si="36"/>
        <v/>
      </c>
      <c r="G124" s="88" t="str">
        <f t="shared" si="36"/>
        <v/>
      </c>
      <c r="H124" s="88" t="str">
        <f t="shared" si="36"/>
        <v/>
      </c>
      <c r="I124" s="88" t="str">
        <f t="shared" si="36"/>
        <v/>
      </c>
      <c r="J124" s="88" t="str">
        <f t="shared" si="36"/>
        <v/>
      </c>
      <c r="K124" s="88" t="str">
        <f t="shared" si="36"/>
        <v/>
      </c>
      <c r="L124" s="10" t="e">
        <f>SUM(E124:K124)/(COUNTA(E124:K124)-COUNTBLANK(E124:K124))</f>
        <v>#DIV/0!</v>
      </c>
      <c r="N124" s="62">
        <v>0.91666666666666663</v>
      </c>
      <c r="O124" s="63"/>
      <c r="P124" s="64">
        <v>0.91666666666666663</v>
      </c>
    </row>
    <row r="125" spans="1:24" ht="15" customHeight="1" x14ac:dyDescent="0.25">
      <c r="A125" s="33"/>
      <c r="B125" s="69" t="s">
        <v>59</v>
      </c>
      <c r="C125" s="70" t="s">
        <v>63</v>
      </c>
      <c r="D125" s="15">
        <f t="shared" ref="D125:K125" si="37">IF(ISBLANK(D104),"",IF(ISBLANK(D106),"",(D104+D106+IF(ISBLANK(D110),0,D110))/60))</f>
        <v>2.5</v>
      </c>
      <c r="E125" s="88" t="str">
        <f t="shared" si="37"/>
        <v/>
      </c>
      <c r="F125" s="88" t="str">
        <f t="shared" si="37"/>
        <v/>
      </c>
      <c r="G125" s="88" t="str">
        <f t="shared" si="37"/>
        <v/>
      </c>
      <c r="H125" s="88" t="str">
        <f t="shared" si="37"/>
        <v/>
      </c>
      <c r="I125" s="88" t="str">
        <f t="shared" si="37"/>
        <v/>
      </c>
      <c r="J125" s="88" t="str">
        <f t="shared" si="37"/>
        <v/>
      </c>
      <c r="K125" s="88" t="str">
        <f t="shared" si="37"/>
        <v/>
      </c>
      <c r="L125" s="10" t="e">
        <f>SUM(E125:K125)/(COUNTA(E125:K125)-COUNTBLANK(E125:K125))</f>
        <v>#DIV/0!</v>
      </c>
      <c r="N125" s="62">
        <v>0.95833333333333337</v>
      </c>
      <c r="O125" s="63"/>
      <c r="P125" s="64">
        <v>0.95833333333333304</v>
      </c>
    </row>
    <row r="126" spans="1:24" ht="15" customHeight="1" thickBot="1" x14ac:dyDescent="0.25">
      <c r="A126" s="33"/>
      <c r="B126" s="71" t="s">
        <v>60</v>
      </c>
      <c r="C126" s="72" t="s">
        <v>17</v>
      </c>
      <c r="D126" s="16">
        <f>IF(ISERROR(D124/D123),"",IF(ISBLANK(D124),"",D124/D123))</f>
        <v>0.72222222222222221</v>
      </c>
      <c r="E126" s="89" t="str">
        <f t="shared" ref="E126:K126" si="38">IF(ISERROR(E124/E123),"",IF(ISBLANK(E124),"",E124/E123))</f>
        <v/>
      </c>
      <c r="F126" s="89" t="str">
        <f t="shared" si="38"/>
        <v/>
      </c>
      <c r="G126" s="89" t="str">
        <f t="shared" si="38"/>
        <v/>
      </c>
      <c r="H126" s="89" t="str">
        <f t="shared" si="38"/>
        <v/>
      </c>
      <c r="I126" s="89" t="str">
        <f t="shared" si="38"/>
        <v/>
      </c>
      <c r="J126" s="89" t="str">
        <f t="shared" si="38"/>
        <v/>
      </c>
      <c r="K126" s="89" t="str">
        <f t="shared" si="38"/>
        <v/>
      </c>
      <c r="L126" s="17" t="e">
        <f>SUM(E126:K126)/(COUNTA(E126:K126)-COUNTBLANK(E126:K126))</f>
        <v>#DIV/0!</v>
      </c>
      <c r="N126" s="53">
        <v>1</v>
      </c>
      <c r="O126" s="54" t="s">
        <v>20</v>
      </c>
      <c r="P126" s="55">
        <v>1</v>
      </c>
    </row>
    <row r="127" spans="1:24" ht="15" customHeight="1" thickBot="1" x14ac:dyDescent="0.25">
      <c r="E127" s="28"/>
      <c r="F127" s="28"/>
      <c r="G127" s="28"/>
      <c r="H127" s="28"/>
      <c r="I127" s="28"/>
      <c r="J127" s="28"/>
      <c r="K127" s="28"/>
    </row>
    <row r="128" spans="1:24" ht="15" customHeight="1" x14ac:dyDescent="0.2">
      <c r="B128" s="23" t="s">
        <v>83</v>
      </c>
      <c r="C128" s="39"/>
      <c r="D128" s="40"/>
      <c r="E128" s="41"/>
      <c r="F128" s="41"/>
      <c r="G128" s="41"/>
      <c r="H128" s="41"/>
      <c r="I128" s="41"/>
      <c r="J128" s="41"/>
      <c r="K128" s="41"/>
      <c r="L128" s="42"/>
      <c r="N128" s="53">
        <v>1</v>
      </c>
      <c r="O128" s="54" t="s">
        <v>20</v>
      </c>
      <c r="P128" s="55">
        <v>1</v>
      </c>
    </row>
    <row r="129" spans="2:16" ht="15" customHeight="1" x14ac:dyDescent="0.2">
      <c r="B129" s="43" t="s">
        <v>46</v>
      </c>
      <c r="C129" s="44"/>
      <c r="D129" s="45" t="s">
        <v>18</v>
      </c>
      <c r="E129" s="46" t="s">
        <v>23</v>
      </c>
      <c r="F129" s="46" t="s">
        <v>24</v>
      </c>
      <c r="G129" s="46" t="s">
        <v>25</v>
      </c>
      <c r="H129" s="46" t="s">
        <v>26</v>
      </c>
      <c r="I129" s="46" t="s">
        <v>27</v>
      </c>
      <c r="J129" s="46" t="s">
        <v>28</v>
      </c>
      <c r="K129" s="47" t="s">
        <v>29</v>
      </c>
      <c r="L129" s="48" t="s">
        <v>13</v>
      </c>
      <c r="N129" s="58">
        <v>4.1666666666666664E-2</v>
      </c>
      <c r="O129" s="59"/>
      <c r="P129" s="60">
        <v>4.1666666666666664E-2</v>
      </c>
    </row>
    <row r="130" spans="2:16" ht="15" customHeight="1" x14ac:dyDescent="0.2">
      <c r="B130" s="49"/>
      <c r="C130" s="44"/>
      <c r="D130" s="76">
        <v>43833</v>
      </c>
      <c r="E130" s="77"/>
      <c r="F130" s="77"/>
      <c r="G130" s="77"/>
      <c r="H130" s="77"/>
      <c r="I130" s="77"/>
      <c r="J130" s="77"/>
      <c r="K130" s="77"/>
      <c r="L130" s="79"/>
      <c r="N130" s="58">
        <v>8.3333333333333301E-2</v>
      </c>
      <c r="O130" s="59"/>
      <c r="P130" s="60">
        <v>8.3333333333333301E-2</v>
      </c>
    </row>
    <row r="131" spans="2:16" ht="15" customHeight="1" x14ac:dyDescent="0.25">
      <c r="B131" s="50" t="s">
        <v>35</v>
      </c>
      <c r="C131" s="51"/>
      <c r="D131" s="52" t="s">
        <v>36</v>
      </c>
      <c r="E131" s="80"/>
      <c r="F131" s="80"/>
      <c r="G131" s="80"/>
      <c r="H131" s="80"/>
      <c r="I131" s="80"/>
      <c r="J131" s="80"/>
      <c r="K131" s="80"/>
      <c r="L131" s="9"/>
      <c r="N131" s="62">
        <v>0.125</v>
      </c>
      <c r="O131" s="63"/>
      <c r="P131" s="64">
        <v>0.125</v>
      </c>
    </row>
    <row r="132" spans="2:16" ht="15" customHeight="1" x14ac:dyDescent="0.25">
      <c r="B132" s="56" t="s">
        <v>42</v>
      </c>
      <c r="C132" s="57" t="s">
        <v>14</v>
      </c>
      <c r="D132" s="13">
        <v>0.83333333333333337</v>
      </c>
      <c r="E132" s="81"/>
      <c r="F132" s="81"/>
      <c r="G132" s="81"/>
      <c r="H132" s="81"/>
      <c r="I132" s="81"/>
      <c r="J132" s="81"/>
      <c r="K132" s="81"/>
      <c r="L132" s="10" t="e">
        <f>TEXT(IF(L144&lt;0, 24+L144,L144)/24,"h:mm")</f>
        <v>#DIV/0!</v>
      </c>
      <c r="N132" s="62">
        <v>0.16666666666666699</v>
      </c>
      <c r="O132" s="63"/>
      <c r="P132" s="64">
        <v>0.16666666666666699</v>
      </c>
    </row>
    <row r="133" spans="2:16" ht="15" customHeight="1" x14ac:dyDescent="0.25">
      <c r="B133" s="50" t="s">
        <v>41</v>
      </c>
      <c r="C133" s="61" t="s">
        <v>61</v>
      </c>
      <c r="D133" s="14">
        <v>0.91666666666666663</v>
      </c>
      <c r="E133" s="82"/>
      <c r="F133" s="82"/>
      <c r="G133" s="82"/>
      <c r="H133" s="82"/>
      <c r="I133" s="82"/>
      <c r="J133" s="82"/>
      <c r="K133" s="82"/>
      <c r="L133" s="10" t="e">
        <f>TEXT(IF(L145&lt;0, 24+L145,L145)/24,"h:mm")</f>
        <v>#DIV/0!</v>
      </c>
      <c r="N133" s="62">
        <v>0.20833333333333301</v>
      </c>
      <c r="O133" s="63"/>
      <c r="P133" s="64">
        <v>0.20833333333333301</v>
      </c>
    </row>
    <row r="134" spans="2:16" ht="15" customHeight="1" x14ac:dyDescent="0.25">
      <c r="B134" s="50" t="s">
        <v>39</v>
      </c>
      <c r="C134" s="61" t="s">
        <v>7</v>
      </c>
      <c r="D134" s="19">
        <v>60</v>
      </c>
      <c r="E134" s="83"/>
      <c r="F134" s="83"/>
      <c r="G134" s="83"/>
      <c r="H134" s="83"/>
      <c r="I134" s="83"/>
      <c r="J134" s="83"/>
      <c r="K134" s="83"/>
      <c r="L134" s="12" t="e">
        <f>AVERAGE(E134:K134)</f>
        <v>#DIV/0!</v>
      </c>
      <c r="N134" s="62">
        <v>0.25</v>
      </c>
      <c r="O134" s="63"/>
      <c r="P134" s="64">
        <v>0.25</v>
      </c>
    </row>
    <row r="135" spans="2:16" ht="15" customHeight="1" x14ac:dyDescent="0.25">
      <c r="B135" s="50" t="s">
        <v>47</v>
      </c>
      <c r="C135" s="61" t="s">
        <v>33</v>
      </c>
      <c r="D135" s="19">
        <v>2</v>
      </c>
      <c r="E135" s="83"/>
      <c r="F135" s="83"/>
      <c r="G135" s="83"/>
      <c r="H135" s="83"/>
      <c r="I135" s="83"/>
      <c r="J135" s="83"/>
      <c r="K135" s="83"/>
      <c r="L135" s="12" t="e">
        <f>AVERAGE(E135:K135)</f>
        <v>#DIV/0!</v>
      </c>
      <c r="N135" s="62">
        <v>0.29166666666666702</v>
      </c>
      <c r="O135" s="63"/>
      <c r="P135" s="64">
        <v>0.29166666666666702</v>
      </c>
    </row>
    <row r="136" spans="2:16" ht="15" customHeight="1" x14ac:dyDescent="0.25">
      <c r="B136" s="50" t="s">
        <v>40</v>
      </c>
      <c r="C136" s="61" t="s">
        <v>19</v>
      </c>
      <c r="D136" s="19">
        <v>30</v>
      </c>
      <c r="E136" s="83"/>
      <c r="F136" s="83"/>
      <c r="G136" s="83"/>
      <c r="H136" s="83"/>
      <c r="I136" s="83"/>
      <c r="J136" s="83"/>
      <c r="K136" s="83"/>
      <c r="L136" s="12" t="e">
        <f>AVERAGE(E136:K136)</f>
        <v>#DIV/0!</v>
      </c>
      <c r="N136" s="62">
        <v>0.33333333333333298</v>
      </c>
      <c r="O136" s="63"/>
      <c r="P136" s="64">
        <v>0.33333333333333298</v>
      </c>
    </row>
    <row r="137" spans="2:16" ht="15" customHeight="1" x14ac:dyDescent="0.25">
      <c r="B137" s="50" t="s">
        <v>43</v>
      </c>
      <c r="C137" s="61" t="s">
        <v>15</v>
      </c>
      <c r="D137" s="14">
        <v>0.25</v>
      </c>
      <c r="E137" s="81"/>
      <c r="F137" s="81"/>
      <c r="G137" s="81"/>
      <c r="H137" s="81"/>
      <c r="I137" s="81"/>
      <c r="J137" s="81"/>
      <c r="K137" s="81"/>
      <c r="L137" s="11" t="e">
        <f>TEXT(L146/24,"h:mm")</f>
        <v>#DIV/0!</v>
      </c>
      <c r="N137" s="62">
        <v>0.375</v>
      </c>
      <c r="O137" s="63"/>
      <c r="P137" s="64">
        <v>0.375</v>
      </c>
    </row>
    <row r="138" spans="2:16" ht="15" customHeight="1" x14ac:dyDescent="0.25">
      <c r="B138" s="50" t="s">
        <v>44</v>
      </c>
      <c r="C138" s="61" t="s">
        <v>32</v>
      </c>
      <c r="D138" s="14">
        <v>0.33333333333333331</v>
      </c>
      <c r="E138" s="81"/>
      <c r="F138" s="81"/>
      <c r="G138" s="81"/>
      <c r="H138" s="81"/>
      <c r="I138" s="81"/>
      <c r="J138" s="81"/>
      <c r="K138" s="81"/>
      <c r="L138" s="11" t="e">
        <f>TEXT(L147/24,"h:mm")</f>
        <v>#DIV/0!</v>
      </c>
      <c r="N138" s="62">
        <v>0.41666666666666702</v>
      </c>
      <c r="O138" s="63"/>
      <c r="P138" s="64">
        <v>0.41666666666666702</v>
      </c>
    </row>
    <row r="139" spans="2:16" ht="15" customHeight="1" x14ac:dyDescent="0.25">
      <c r="B139" s="50" t="s">
        <v>48</v>
      </c>
      <c r="C139" s="61"/>
      <c r="D139" s="20" t="s">
        <v>36</v>
      </c>
      <c r="E139" s="84"/>
      <c r="F139" s="84"/>
      <c r="G139" s="84"/>
      <c r="H139" s="84"/>
      <c r="I139" s="84"/>
      <c r="J139" s="84"/>
      <c r="K139" s="84"/>
      <c r="L139" s="11"/>
      <c r="N139" s="62">
        <v>0.45833333333333298</v>
      </c>
      <c r="O139" s="63"/>
      <c r="P139" s="64">
        <v>0.45833333333333298</v>
      </c>
    </row>
    <row r="140" spans="2:16" ht="15" customHeight="1" x14ac:dyDescent="0.25">
      <c r="B140" s="50" t="s">
        <v>49</v>
      </c>
      <c r="C140" s="61" t="s">
        <v>62</v>
      </c>
      <c r="D140" s="19">
        <v>60</v>
      </c>
      <c r="E140" s="83"/>
      <c r="F140" s="83"/>
      <c r="G140" s="83"/>
      <c r="H140" s="83"/>
      <c r="I140" s="83"/>
      <c r="J140" s="83"/>
      <c r="K140" s="83"/>
      <c r="L140" s="12" t="e">
        <f t="shared" ref="L140" si="39">AVERAGE(E140:K140)</f>
        <v>#DIV/0!</v>
      </c>
      <c r="N140" s="62">
        <v>0</v>
      </c>
      <c r="O140" s="63"/>
      <c r="P140" s="64">
        <v>0.5</v>
      </c>
    </row>
    <row r="141" spans="2:16" ht="15" customHeight="1" x14ac:dyDescent="0.25">
      <c r="B141" s="50" t="s">
        <v>50</v>
      </c>
      <c r="C141" s="61"/>
      <c r="D141" s="20" t="s">
        <v>36</v>
      </c>
      <c r="E141" s="81"/>
      <c r="F141" s="81"/>
      <c r="G141" s="81"/>
      <c r="H141" s="81"/>
      <c r="I141" s="81"/>
      <c r="J141" s="81"/>
      <c r="K141" s="81"/>
      <c r="L141" s="11"/>
      <c r="N141" s="62">
        <v>0.54166666666666696</v>
      </c>
      <c r="O141" s="63"/>
      <c r="P141" s="64">
        <v>0.54166666666666696</v>
      </c>
    </row>
    <row r="142" spans="2:16" ht="15" customHeight="1" x14ac:dyDescent="0.25">
      <c r="B142" s="50" t="s">
        <v>51</v>
      </c>
      <c r="C142" s="61" t="s">
        <v>53</v>
      </c>
      <c r="D142" s="19">
        <v>1</v>
      </c>
      <c r="E142" s="83"/>
      <c r="F142" s="83"/>
      <c r="G142" s="83"/>
      <c r="H142" s="83"/>
      <c r="I142" s="83"/>
      <c r="J142" s="83"/>
      <c r="K142" s="83"/>
      <c r="L142" s="12" t="e">
        <f t="shared" ref="L142:L143" si="40">AVERAGE(E142:K142)</f>
        <v>#DIV/0!</v>
      </c>
      <c r="N142" s="62">
        <v>0.58333333333333304</v>
      </c>
      <c r="O142" s="63"/>
      <c r="P142" s="64">
        <v>0.58333333333333304</v>
      </c>
    </row>
    <row r="143" spans="2:16" ht="15" customHeight="1" x14ac:dyDescent="0.25">
      <c r="B143" s="56" t="s">
        <v>52</v>
      </c>
      <c r="C143" s="57" t="s">
        <v>31</v>
      </c>
      <c r="D143" s="19">
        <v>30</v>
      </c>
      <c r="E143" s="83"/>
      <c r="F143" s="83"/>
      <c r="G143" s="83"/>
      <c r="H143" s="83"/>
      <c r="I143" s="83"/>
      <c r="J143" s="83"/>
      <c r="K143" s="83"/>
      <c r="L143" s="12" t="e">
        <f t="shared" si="40"/>
        <v>#DIV/0!</v>
      </c>
      <c r="N143" s="62">
        <v>0.625</v>
      </c>
      <c r="O143" s="63"/>
      <c r="P143" s="64">
        <v>0.625</v>
      </c>
    </row>
    <row r="144" spans="2:16" ht="15" hidden="1" customHeight="1" x14ac:dyDescent="0.2">
      <c r="B144" s="65" t="s">
        <v>76</v>
      </c>
      <c r="C144" s="44" t="s">
        <v>14</v>
      </c>
      <c r="D144" s="78">
        <f t="shared" ref="D144:K144" si="41">IF(ISBLANK(D132),"",IF(HOUR(D132)&gt;12,HOUR(D132)+(MINUTE(D132)/60)-24,HOUR(D132)+(MINUTE(D132)/60)))</f>
        <v>-4</v>
      </c>
      <c r="E144" s="85" t="str">
        <f t="shared" si="41"/>
        <v/>
      </c>
      <c r="F144" s="85" t="str">
        <f t="shared" si="41"/>
        <v/>
      </c>
      <c r="G144" s="85" t="str">
        <f t="shared" si="41"/>
        <v/>
      </c>
      <c r="H144" s="85" t="str">
        <f t="shared" si="41"/>
        <v/>
      </c>
      <c r="I144" s="85" t="str">
        <f t="shared" si="41"/>
        <v/>
      </c>
      <c r="J144" s="85" t="str">
        <f t="shared" si="41"/>
        <v/>
      </c>
      <c r="K144" s="85" t="str">
        <f t="shared" si="41"/>
        <v/>
      </c>
      <c r="L144" s="18" t="e">
        <f>AVERAGE(E144:K144)</f>
        <v>#DIV/0!</v>
      </c>
      <c r="M144" s="33"/>
    </row>
    <row r="145" spans="2:16" ht="15" hidden="1" customHeight="1" x14ac:dyDescent="0.2">
      <c r="B145" s="65" t="s">
        <v>77</v>
      </c>
      <c r="C145" s="44" t="s">
        <v>61</v>
      </c>
      <c r="D145" s="78">
        <f t="shared" ref="D145:K145" si="42">IF(ISBLANK(D133),"",IF(HOUR(D133)&gt;12,HOUR(D133)+(MINUTE(D133)/60)-24,HOUR(D133)+(MINUTE(D133)/60)))</f>
        <v>-2</v>
      </c>
      <c r="E145" s="85" t="str">
        <f t="shared" si="42"/>
        <v/>
      </c>
      <c r="F145" s="85" t="str">
        <f t="shared" si="42"/>
        <v/>
      </c>
      <c r="G145" s="85" t="str">
        <f t="shared" si="42"/>
        <v/>
      </c>
      <c r="H145" s="85" t="str">
        <f t="shared" si="42"/>
        <v/>
      </c>
      <c r="I145" s="85" t="str">
        <f t="shared" si="42"/>
        <v/>
      </c>
      <c r="J145" s="85" t="str">
        <f t="shared" si="42"/>
        <v/>
      </c>
      <c r="K145" s="85" t="str">
        <f t="shared" si="42"/>
        <v/>
      </c>
      <c r="L145" s="18" t="e">
        <f>AVERAGE(E145:K145)</f>
        <v>#DIV/0!</v>
      </c>
      <c r="M145" s="33"/>
    </row>
    <row r="146" spans="2:16" ht="15" hidden="1" customHeight="1" x14ac:dyDescent="0.2">
      <c r="B146" s="65" t="s">
        <v>78</v>
      </c>
      <c r="C146" s="44" t="s">
        <v>15</v>
      </c>
      <c r="D146" s="78">
        <f t="shared" ref="D146:K146" si="43">IF(ISBLANK(D137),"",HOUR(D137)+(MINUTE(D137)/60))</f>
        <v>6</v>
      </c>
      <c r="E146" s="85" t="str">
        <f t="shared" si="43"/>
        <v/>
      </c>
      <c r="F146" s="85" t="str">
        <f t="shared" si="43"/>
        <v/>
      </c>
      <c r="G146" s="85" t="str">
        <f t="shared" si="43"/>
        <v/>
      </c>
      <c r="H146" s="85" t="str">
        <f t="shared" si="43"/>
        <v/>
      </c>
      <c r="I146" s="85" t="str">
        <f t="shared" si="43"/>
        <v/>
      </c>
      <c r="J146" s="85" t="str">
        <f t="shared" si="43"/>
        <v/>
      </c>
      <c r="K146" s="85" t="str">
        <f t="shared" si="43"/>
        <v/>
      </c>
      <c r="L146" s="18" t="e">
        <f>AVERAGE(E146:K146)</f>
        <v>#DIV/0!</v>
      </c>
      <c r="M146" s="33"/>
    </row>
    <row r="147" spans="2:16" ht="15" hidden="1" customHeight="1" x14ac:dyDescent="0.2">
      <c r="B147" s="65" t="s">
        <v>79</v>
      </c>
      <c r="C147" s="44" t="s">
        <v>32</v>
      </c>
      <c r="D147" s="78">
        <f t="shared" ref="D147:K147" si="44">IF(ISBLANK(D138),"",HOUR(D138)+(MINUTE(D138)/60))</f>
        <v>8</v>
      </c>
      <c r="E147" s="85" t="str">
        <f t="shared" si="44"/>
        <v/>
      </c>
      <c r="F147" s="85" t="str">
        <f t="shared" si="44"/>
        <v/>
      </c>
      <c r="G147" s="85" t="str">
        <f t="shared" si="44"/>
        <v/>
      </c>
      <c r="H147" s="85" t="str">
        <f t="shared" si="44"/>
        <v/>
      </c>
      <c r="I147" s="85" t="str">
        <f t="shared" si="44"/>
        <v/>
      </c>
      <c r="J147" s="85" t="str">
        <f t="shared" si="44"/>
        <v/>
      </c>
      <c r="K147" s="85" t="str">
        <f t="shared" si="44"/>
        <v/>
      </c>
      <c r="L147" s="18" t="e">
        <f>AVERAGE(E147:K147)</f>
        <v>#DIV/0!</v>
      </c>
      <c r="M147" s="33"/>
    </row>
    <row r="148" spans="2:16" ht="15" customHeight="1" x14ac:dyDescent="0.25">
      <c r="B148" s="50" t="s">
        <v>34</v>
      </c>
      <c r="C148" s="66"/>
      <c r="D148" s="73">
        <v>3</v>
      </c>
      <c r="E148" s="86"/>
      <c r="F148" s="86"/>
      <c r="G148" s="86"/>
      <c r="H148" s="86"/>
      <c r="I148" s="86"/>
      <c r="J148" s="86"/>
      <c r="K148" s="86"/>
      <c r="L148" s="74" t="e">
        <f t="shared" ref="L148" si="45">AVERAGE(E148:K148)</f>
        <v>#DIV/0!</v>
      </c>
      <c r="N148" s="62">
        <v>0.66666666666666696</v>
      </c>
      <c r="O148" s="63"/>
      <c r="P148" s="64">
        <v>0.66666666666666696</v>
      </c>
    </row>
    <row r="149" spans="2:16" ht="15" customHeight="1" x14ac:dyDescent="0.25">
      <c r="B149" s="50" t="s">
        <v>37</v>
      </c>
      <c r="C149" s="66"/>
      <c r="D149" s="73">
        <v>3</v>
      </c>
      <c r="E149" s="86"/>
      <c r="F149" s="86"/>
      <c r="G149" s="86"/>
      <c r="H149" s="86"/>
      <c r="I149" s="86"/>
      <c r="J149" s="86"/>
      <c r="K149" s="86"/>
      <c r="L149" s="74" t="e">
        <f>AVERAGE(E149:K149)</f>
        <v>#DIV/0!</v>
      </c>
      <c r="N149" s="62">
        <v>0.70833333333333304</v>
      </c>
      <c r="O149" s="63"/>
      <c r="P149" s="64">
        <v>0.70833333333333304</v>
      </c>
    </row>
    <row r="150" spans="2:16" ht="15" customHeight="1" x14ac:dyDescent="0.25">
      <c r="B150" s="50" t="s">
        <v>38</v>
      </c>
      <c r="C150" s="66"/>
      <c r="D150" s="73">
        <v>3</v>
      </c>
      <c r="E150" s="86"/>
      <c r="F150" s="86"/>
      <c r="G150" s="86"/>
      <c r="H150" s="86"/>
      <c r="I150" s="86"/>
      <c r="J150" s="86"/>
      <c r="K150" s="86"/>
      <c r="L150" s="74" t="e">
        <f>AVERAGE(E150:K150)</f>
        <v>#DIV/0!</v>
      </c>
      <c r="N150" s="62">
        <v>0.75</v>
      </c>
      <c r="O150" s="63"/>
      <c r="P150" s="64">
        <v>0.75</v>
      </c>
    </row>
    <row r="151" spans="2:16" ht="15" customHeight="1" x14ac:dyDescent="0.25">
      <c r="B151" s="50"/>
      <c r="C151" s="61"/>
      <c r="D151" s="68"/>
      <c r="E151" s="87"/>
      <c r="F151" s="87"/>
      <c r="G151" s="87"/>
      <c r="H151" s="87"/>
      <c r="I151" s="87"/>
      <c r="J151" s="87"/>
      <c r="K151" s="87"/>
      <c r="L151" s="10"/>
      <c r="N151" s="62">
        <v>0.79166666666666696</v>
      </c>
      <c r="O151" s="63"/>
      <c r="P151" s="64">
        <v>0.79166666666666696</v>
      </c>
    </row>
    <row r="152" spans="2:16" ht="15" customHeight="1" x14ac:dyDescent="0.25">
      <c r="B152" s="69" t="s">
        <v>57</v>
      </c>
      <c r="C152" s="70" t="s">
        <v>55</v>
      </c>
      <c r="D152" s="15">
        <f t="shared" ref="D152:K152" si="46">IF(ISBLANK(D132),"",IF(ISBLANK(D138),"",(-D144+D147)))</f>
        <v>12</v>
      </c>
      <c r="E152" s="88" t="str">
        <f t="shared" si="46"/>
        <v/>
      </c>
      <c r="F152" s="88" t="str">
        <f t="shared" si="46"/>
        <v/>
      </c>
      <c r="G152" s="88" t="str">
        <f t="shared" si="46"/>
        <v/>
      </c>
      <c r="H152" s="88" t="str">
        <f t="shared" si="46"/>
        <v/>
      </c>
      <c r="I152" s="88" t="str">
        <f t="shared" si="46"/>
        <v/>
      </c>
      <c r="J152" s="88" t="str">
        <f t="shared" si="46"/>
        <v/>
      </c>
      <c r="K152" s="88" t="str">
        <f t="shared" si="46"/>
        <v/>
      </c>
      <c r="L152" s="10" t="e">
        <f>SUM(E152:K152)/(COUNTA(E152:K152)-COUNTBLANK(E152:K152))</f>
        <v>#DIV/0!</v>
      </c>
      <c r="N152" s="62">
        <v>0.83333333333333304</v>
      </c>
      <c r="O152" s="63"/>
      <c r="P152" s="64">
        <v>0.83333333333333304</v>
      </c>
    </row>
    <row r="153" spans="2:16" ht="15" customHeight="1" x14ac:dyDescent="0.25">
      <c r="B153" s="69" t="s">
        <v>56</v>
      </c>
      <c r="C153" s="70" t="s">
        <v>16</v>
      </c>
      <c r="D153" s="15">
        <f t="shared" ref="D153:K153" si="47">IF(ISBLANK(D133),"", IF(ISBLANK(D138),"",(-D145+D146+IF(ISBLANK(D140),0,D140/60))))</f>
        <v>9</v>
      </c>
      <c r="E153" s="88" t="str">
        <f t="shared" si="47"/>
        <v/>
      </c>
      <c r="F153" s="88" t="str">
        <f t="shared" si="47"/>
        <v/>
      </c>
      <c r="G153" s="88" t="str">
        <f t="shared" si="47"/>
        <v/>
      </c>
      <c r="H153" s="88" t="str">
        <f t="shared" si="47"/>
        <v/>
      </c>
      <c r="I153" s="88" t="str">
        <f t="shared" si="47"/>
        <v/>
      </c>
      <c r="J153" s="88" t="str">
        <f t="shared" si="47"/>
        <v/>
      </c>
      <c r="K153" s="88" t="str">
        <f t="shared" si="47"/>
        <v/>
      </c>
      <c r="L153" s="10" t="e">
        <f>SUM(E153:K153)/(COUNTA(E153:K153)-COUNTBLANK(E153:K153))</f>
        <v>#DIV/0!</v>
      </c>
      <c r="N153" s="62">
        <v>0.875</v>
      </c>
      <c r="O153" s="63"/>
      <c r="P153" s="64">
        <v>0.875</v>
      </c>
    </row>
    <row r="154" spans="2:16" ht="15" customHeight="1" x14ac:dyDescent="0.25">
      <c r="B154" s="69" t="s">
        <v>58</v>
      </c>
      <c r="C154" s="70" t="s">
        <v>8</v>
      </c>
      <c r="D154" s="15">
        <f t="shared" ref="D154:K154" si="48">IF(ISBLANK(D153),"",(IF(ISBLANK(D134),"",IF(ISBLANK(D136),"",D153-((D134+D136+IF(ISBLANK(D140),0,D140))/60)))))</f>
        <v>6.5</v>
      </c>
      <c r="E154" s="88" t="str">
        <f t="shared" si="48"/>
        <v/>
      </c>
      <c r="F154" s="88" t="str">
        <f t="shared" si="48"/>
        <v/>
      </c>
      <c r="G154" s="88" t="str">
        <f t="shared" si="48"/>
        <v/>
      </c>
      <c r="H154" s="88" t="str">
        <f t="shared" si="48"/>
        <v/>
      </c>
      <c r="I154" s="88" t="str">
        <f t="shared" si="48"/>
        <v/>
      </c>
      <c r="J154" s="88" t="str">
        <f t="shared" si="48"/>
        <v/>
      </c>
      <c r="K154" s="88" t="str">
        <f t="shared" si="48"/>
        <v/>
      </c>
      <c r="L154" s="10" t="e">
        <f>SUM(E154:K154)/(COUNTA(E154:K154)-COUNTBLANK(E154:K154))</f>
        <v>#DIV/0!</v>
      </c>
      <c r="N154" s="62">
        <v>0.91666666666666663</v>
      </c>
      <c r="O154" s="63"/>
      <c r="P154" s="64">
        <v>0.91666666666666663</v>
      </c>
    </row>
    <row r="155" spans="2:16" ht="15" customHeight="1" x14ac:dyDescent="0.25">
      <c r="B155" s="69" t="s">
        <v>59</v>
      </c>
      <c r="C155" s="70" t="s">
        <v>63</v>
      </c>
      <c r="D155" s="15">
        <f t="shared" ref="D155:K155" si="49">IF(ISBLANK(D134),"",IF(ISBLANK(D136),"",(D134+D136+IF(ISBLANK(D140),0,D140))/60))</f>
        <v>2.5</v>
      </c>
      <c r="E155" s="88" t="str">
        <f t="shared" si="49"/>
        <v/>
      </c>
      <c r="F155" s="88" t="str">
        <f t="shared" si="49"/>
        <v/>
      </c>
      <c r="G155" s="88" t="str">
        <f t="shared" si="49"/>
        <v/>
      </c>
      <c r="H155" s="88" t="str">
        <f t="shared" si="49"/>
        <v/>
      </c>
      <c r="I155" s="88" t="str">
        <f t="shared" si="49"/>
        <v/>
      </c>
      <c r="J155" s="88" t="str">
        <f t="shared" si="49"/>
        <v/>
      </c>
      <c r="K155" s="88" t="str">
        <f t="shared" si="49"/>
        <v/>
      </c>
      <c r="L155" s="10" t="e">
        <f>SUM(E155:K155)/(COUNTA(E155:K155)-COUNTBLANK(E155:K155))</f>
        <v>#DIV/0!</v>
      </c>
      <c r="N155" s="62">
        <v>0.95833333333333337</v>
      </c>
      <c r="O155" s="63"/>
      <c r="P155" s="64">
        <v>0.95833333333333304</v>
      </c>
    </row>
    <row r="156" spans="2:16" ht="15" customHeight="1" thickBot="1" x14ac:dyDescent="0.25">
      <c r="B156" s="71" t="s">
        <v>60</v>
      </c>
      <c r="C156" s="72" t="s">
        <v>17</v>
      </c>
      <c r="D156" s="16">
        <f>IF(ISERROR(D154/D153),"",IF(ISBLANK(D154),"",D154/D153))</f>
        <v>0.72222222222222221</v>
      </c>
      <c r="E156" s="89" t="str">
        <f t="shared" ref="E156:K156" si="50">IF(ISERROR(E154/E153),"",IF(ISBLANK(E154),"",E154/E153))</f>
        <v/>
      </c>
      <c r="F156" s="89" t="str">
        <f t="shared" si="50"/>
        <v/>
      </c>
      <c r="G156" s="89" t="str">
        <f t="shared" si="50"/>
        <v/>
      </c>
      <c r="H156" s="89" t="str">
        <f t="shared" si="50"/>
        <v/>
      </c>
      <c r="I156" s="89" t="str">
        <f t="shared" si="50"/>
        <v/>
      </c>
      <c r="J156" s="89" t="str">
        <f t="shared" si="50"/>
        <v/>
      </c>
      <c r="K156" s="89" t="str">
        <f t="shared" si="50"/>
        <v/>
      </c>
      <c r="L156" s="17" t="e">
        <f>SUM(E156:K156)/(COUNTA(E156:K156)-COUNTBLANK(E156:K156))</f>
        <v>#DIV/0!</v>
      </c>
      <c r="N156" s="53">
        <v>1</v>
      </c>
      <c r="O156" s="54" t="s">
        <v>20</v>
      </c>
      <c r="P156" s="55">
        <v>1</v>
      </c>
    </row>
    <row r="157" spans="2:16" ht="15" customHeight="1" thickBot="1" x14ac:dyDescent="0.25">
      <c r="E157" s="28"/>
      <c r="F157" s="28"/>
      <c r="G157" s="28"/>
      <c r="H157" s="28"/>
      <c r="I157" s="28"/>
      <c r="J157" s="28"/>
      <c r="K157" s="28"/>
    </row>
    <row r="158" spans="2:16" ht="15" customHeight="1" x14ac:dyDescent="0.2">
      <c r="B158" s="23" t="s">
        <v>84</v>
      </c>
      <c r="C158" s="39"/>
      <c r="D158" s="40"/>
      <c r="E158" s="41"/>
      <c r="F158" s="41"/>
      <c r="G158" s="41"/>
      <c r="H158" s="41"/>
      <c r="I158" s="41"/>
      <c r="J158" s="41"/>
      <c r="K158" s="41"/>
      <c r="L158" s="42"/>
      <c r="N158" s="53">
        <v>1</v>
      </c>
      <c r="O158" s="54" t="s">
        <v>20</v>
      </c>
      <c r="P158" s="55">
        <v>1</v>
      </c>
    </row>
    <row r="159" spans="2:16" ht="15" customHeight="1" x14ac:dyDescent="0.2">
      <c r="B159" s="43" t="s">
        <v>46</v>
      </c>
      <c r="C159" s="44"/>
      <c r="D159" s="45" t="s">
        <v>18</v>
      </c>
      <c r="E159" s="46" t="s">
        <v>23</v>
      </c>
      <c r="F159" s="46" t="s">
        <v>24</v>
      </c>
      <c r="G159" s="46" t="s">
        <v>25</v>
      </c>
      <c r="H159" s="46" t="s">
        <v>26</v>
      </c>
      <c r="I159" s="46" t="s">
        <v>27</v>
      </c>
      <c r="J159" s="46" t="s">
        <v>28</v>
      </c>
      <c r="K159" s="47" t="s">
        <v>29</v>
      </c>
      <c r="L159" s="48" t="s">
        <v>13</v>
      </c>
      <c r="N159" s="58">
        <v>4.1666666666666664E-2</v>
      </c>
      <c r="O159" s="59"/>
      <c r="P159" s="60">
        <v>4.1666666666666664E-2</v>
      </c>
    </row>
    <row r="160" spans="2:16" ht="15" customHeight="1" x14ac:dyDescent="0.2">
      <c r="B160" s="49"/>
      <c r="C160" s="44"/>
      <c r="D160" s="76">
        <v>43833</v>
      </c>
      <c r="E160" s="77"/>
      <c r="F160" s="77"/>
      <c r="G160" s="77"/>
      <c r="H160" s="77"/>
      <c r="I160" s="77"/>
      <c r="J160" s="77"/>
      <c r="K160" s="77"/>
      <c r="L160" s="79"/>
      <c r="N160" s="58">
        <v>8.3333333333333301E-2</v>
      </c>
      <c r="O160" s="59"/>
      <c r="P160" s="60">
        <v>8.3333333333333301E-2</v>
      </c>
    </row>
    <row r="161" spans="2:16" ht="15" customHeight="1" x14ac:dyDescent="0.25">
      <c r="B161" s="50" t="s">
        <v>35</v>
      </c>
      <c r="C161" s="51"/>
      <c r="D161" s="52" t="s">
        <v>36</v>
      </c>
      <c r="E161" s="80"/>
      <c r="F161" s="80"/>
      <c r="G161" s="80"/>
      <c r="H161" s="80"/>
      <c r="I161" s="80"/>
      <c r="J161" s="80"/>
      <c r="K161" s="80"/>
      <c r="L161" s="9"/>
      <c r="N161" s="62">
        <v>0.125</v>
      </c>
      <c r="O161" s="63"/>
      <c r="P161" s="64">
        <v>0.125</v>
      </c>
    </row>
    <row r="162" spans="2:16" ht="15" customHeight="1" x14ac:dyDescent="0.25">
      <c r="B162" s="56" t="s">
        <v>42</v>
      </c>
      <c r="C162" s="57" t="s">
        <v>14</v>
      </c>
      <c r="D162" s="13">
        <v>0.83333333333333337</v>
      </c>
      <c r="E162" s="81"/>
      <c r="F162" s="81"/>
      <c r="G162" s="81"/>
      <c r="H162" s="81"/>
      <c r="I162" s="81"/>
      <c r="J162" s="81"/>
      <c r="K162" s="81"/>
      <c r="L162" s="10" t="e">
        <f>TEXT(IF(L174&lt;0, 24+L174,L174)/24,"h:mm")</f>
        <v>#DIV/0!</v>
      </c>
      <c r="N162" s="62">
        <v>0.16666666666666699</v>
      </c>
      <c r="O162" s="63"/>
      <c r="P162" s="64">
        <v>0.16666666666666699</v>
      </c>
    </row>
    <row r="163" spans="2:16" ht="15" customHeight="1" x14ac:dyDescent="0.25">
      <c r="B163" s="50" t="s">
        <v>41</v>
      </c>
      <c r="C163" s="61" t="s">
        <v>61</v>
      </c>
      <c r="D163" s="14">
        <v>0.91666666666666663</v>
      </c>
      <c r="E163" s="82"/>
      <c r="F163" s="82"/>
      <c r="G163" s="82"/>
      <c r="H163" s="82"/>
      <c r="I163" s="82"/>
      <c r="J163" s="82"/>
      <c r="K163" s="82"/>
      <c r="L163" s="10" t="e">
        <f>TEXT(IF(L175&lt;0, 24+L175,L175)/24,"h:mm")</f>
        <v>#DIV/0!</v>
      </c>
      <c r="N163" s="62">
        <v>0.20833333333333301</v>
      </c>
      <c r="O163" s="63"/>
      <c r="P163" s="64">
        <v>0.20833333333333301</v>
      </c>
    </row>
    <row r="164" spans="2:16" ht="15" customHeight="1" x14ac:dyDescent="0.25">
      <c r="B164" s="50" t="s">
        <v>39</v>
      </c>
      <c r="C164" s="61" t="s">
        <v>7</v>
      </c>
      <c r="D164" s="19">
        <v>60</v>
      </c>
      <c r="E164" s="83"/>
      <c r="F164" s="83"/>
      <c r="G164" s="83"/>
      <c r="H164" s="83"/>
      <c r="I164" s="83"/>
      <c r="J164" s="83"/>
      <c r="K164" s="83"/>
      <c r="L164" s="12" t="e">
        <f>AVERAGE(E164:K164)</f>
        <v>#DIV/0!</v>
      </c>
      <c r="N164" s="62">
        <v>0.25</v>
      </c>
      <c r="O164" s="63"/>
      <c r="P164" s="64">
        <v>0.25</v>
      </c>
    </row>
    <row r="165" spans="2:16" ht="15" customHeight="1" x14ac:dyDescent="0.25">
      <c r="B165" s="50" t="s">
        <v>47</v>
      </c>
      <c r="C165" s="61" t="s">
        <v>33</v>
      </c>
      <c r="D165" s="19">
        <v>2</v>
      </c>
      <c r="E165" s="83"/>
      <c r="F165" s="83"/>
      <c r="G165" s="83"/>
      <c r="H165" s="83"/>
      <c r="I165" s="83"/>
      <c r="J165" s="83"/>
      <c r="K165" s="83"/>
      <c r="L165" s="12" t="e">
        <f>AVERAGE(E165:K165)</f>
        <v>#DIV/0!</v>
      </c>
      <c r="N165" s="62">
        <v>0.29166666666666702</v>
      </c>
      <c r="O165" s="63"/>
      <c r="P165" s="64">
        <v>0.29166666666666702</v>
      </c>
    </row>
    <row r="166" spans="2:16" ht="15" customHeight="1" x14ac:dyDescent="0.25">
      <c r="B166" s="50" t="s">
        <v>40</v>
      </c>
      <c r="C166" s="61" t="s">
        <v>19</v>
      </c>
      <c r="D166" s="19">
        <v>30</v>
      </c>
      <c r="E166" s="83"/>
      <c r="F166" s="83"/>
      <c r="G166" s="83"/>
      <c r="H166" s="83"/>
      <c r="I166" s="83"/>
      <c r="J166" s="83"/>
      <c r="K166" s="83"/>
      <c r="L166" s="12" t="e">
        <f>AVERAGE(E166:K166)</f>
        <v>#DIV/0!</v>
      </c>
      <c r="N166" s="62">
        <v>0.33333333333333298</v>
      </c>
      <c r="O166" s="63"/>
      <c r="P166" s="64">
        <v>0.33333333333333298</v>
      </c>
    </row>
    <row r="167" spans="2:16" ht="15" customHeight="1" x14ac:dyDescent="0.25">
      <c r="B167" s="50" t="s">
        <v>43</v>
      </c>
      <c r="C167" s="61" t="s">
        <v>15</v>
      </c>
      <c r="D167" s="14">
        <v>0.25</v>
      </c>
      <c r="E167" s="81"/>
      <c r="F167" s="81"/>
      <c r="G167" s="81"/>
      <c r="H167" s="81"/>
      <c r="I167" s="81"/>
      <c r="J167" s="81"/>
      <c r="K167" s="81"/>
      <c r="L167" s="11" t="e">
        <f>TEXT(L176/24,"h:mm")</f>
        <v>#DIV/0!</v>
      </c>
      <c r="N167" s="62">
        <v>0.375</v>
      </c>
      <c r="O167" s="63"/>
      <c r="P167" s="64">
        <v>0.375</v>
      </c>
    </row>
    <row r="168" spans="2:16" ht="15" customHeight="1" x14ac:dyDescent="0.25">
      <c r="B168" s="50" t="s">
        <v>44</v>
      </c>
      <c r="C168" s="61" t="s">
        <v>32</v>
      </c>
      <c r="D168" s="14">
        <v>0.33333333333333331</v>
      </c>
      <c r="E168" s="81"/>
      <c r="F168" s="81"/>
      <c r="G168" s="81"/>
      <c r="H168" s="81"/>
      <c r="I168" s="81"/>
      <c r="J168" s="81"/>
      <c r="K168" s="81"/>
      <c r="L168" s="11" t="e">
        <f>TEXT(L177/24,"h:mm")</f>
        <v>#DIV/0!</v>
      </c>
      <c r="N168" s="62">
        <v>0.41666666666666702</v>
      </c>
      <c r="O168" s="63"/>
      <c r="P168" s="64">
        <v>0.41666666666666702</v>
      </c>
    </row>
    <row r="169" spans="2:16" ht="15" customHeight="1" x14ac:dyDescent="0.25">
      <c r="B169" s="50" t="s">
        <v>48</v>
      </c>
      <c r="C169" s="61"/>
      <c r="D169" s="20" t="s">
        <v>36</v>
      </c>
      <c r="E169" s="84"/>
      <c r="F169" s="84"/>
      <c r="G169" s="84"/>
      <c r="H169" s="84"/>
      <c r="I169" s="84"/>
      <c r="J169" s="84"/>
      <c r="K169" s="84"/>
      <c r="L169" s="11"/>
      <c r="N169" s="62">
        <v>0.45833333333333298</v>
      </c>
      <c r="O169" s="63"/>
      <c r="P169" s="64">
        <v>0.45833333333333298</v>
      </c>
    </row>
    <row r="170" spans="2:16" ht="15" customHeight="1" x14ac:dyDescent="0.25">
      <c r="B170" s="50" t="s">
        <v>49</v>
      </c>
      <c r="C170" s="61" t="s">
        <v>62</v>
      </c>
      <c r="D170" s="19">
        <v>60</v>
      </c>
      <c r="E170" s="83"/>
      <c r="F170" s="83"/>
      <c r="G170" s="83"/>
      <c r="H170" s="83"/>
      <c r="I170" s="83"/>
      <c r="J170" s="83"/>
      <c r="K170" s="83"/>
      <c r="L170" s="12" t="e">
        <f t="shared" ref="L170" si="51">AVERAGE(E170:K170)</f>
        <v>#DIV/0!</v>
      </c>
      <c r="N170" s="62">
        <v>0</v>
      </c>
      <c r="O170" s="63"/>
      <c r="P170" s="64">
        <v>0.5</v>
      </c>
    </row>
    <row r="171" spans="2:16" ht="15" customHeight="1" x14ac:dyDescent="0.25">
      <c r="B171" s="50" t="s">
        <v>50</v>
      </c>
      <c r="C171" s="61"/>
      <c r="D171" s="20" t="s">
        <v>36</v>
      </c>
      <c r="E171" s="81"/>
      <c r="F171" s="81"/>
      <c r="G171" s="81"/>
      <c r="H171" s="81"/>
      <c r="I171" s="81"/>
      <c r="J171" s="81"/>
      <c r="K171" s="81"/>
      <c r="L171" s="11"/>
      <c r="N171" s="62">
        <v>0.54166666666666696</v>
      </c>
      <c r="O171" s="63"/>
      <c r="P171" s="64">
        <v>0.54166666666666696</v>
      </c>
    </row>
    <row r="172" spans="2:16" ht="15" customHeight="1" x14ac:dyDescent="0.25">
      <c r="B172" s="50" t="s">
        <v>51</v>
      </c>
      <c r="C172" s="61" t="s">
        <v>53</v>
      </c>
      <c r="D172" s="19">
        <v>1</v>
      </c>
      <c r="E172" s="83"/>
      <c r="F172" s="83"/>
      <c r="G172" s="83"/>
      <c r="H172" s="83"/>
      <c r="I172" s="83"/>
      <c r="J172" s="83"/>
      <c r="K172" s="83"/>
      <c r="L172" s="12" t="e">
        <f t="shared" ref="L172:L173" si="52">AVERAGE(E172:K172)</f>
        <v>#DIV/0!</v>
      </c>
      <c r="N172" s="62">
        <v>0.58333333333333304</v>
      </c>
      <c r="O172" s="63"/>
      <c r="P172" s="64">
        <v>0.58333333333333304</v>
      </c>
    </row>
    <row r="173" spans="2:16" ht="15" customHeight="1" x14ac:dyDescent="0.25">
      <c r="B173" s="56" t="s">
        <v>52</v>
      </c>
      <c r="C173" s="57" t="s">
        <v>31</v>
      </c>
      <c r="D173" s="19">
        <v>30</v>
      </c>
      <c r="E173" s="83"/>
      <c r="F173" s="83"/>
      <c r="G173" s="83"/>
      <c r="H173" s="83"/>
      <c r="I173" s="83"/>
      <c r="J173" s="83"/>
      <c r="K173" s="83"/>
      <c r="L173" s="12" t="e">
        <f t="shared" si="52"/>
        <v>#DIV/0!</v>
      </c>
      <c r="N173" s="62">
        <v>0.625</v>
      </c>
      <c r="O173" s="63"/>
      <c r="P173" s="64">
        <v>0.625</v>
      </c>
    </row>
    <row r="174" spans="2:16" ht="15" hidden="1" customHeight="1" x14ac:dyDescent="0.2">
      <c r="B174" s="65" t="s">
        <v>76</v>
      </c>
      <c r="C174" s="44" t="s">
        <v>14</v>
      </c>
      <c r="D174" s="78">
        <f t="shared" ref="D174:K174" si="53">IF(ISBLANK(D162),"",IF(HOUR(D162)&gt;12,HOUR(D162)+(MINUTE(D162)/60)-24,HOUR(D162)+(MINUTE(D162)/60)))</f>
        <v>-4</v>
      </c>
      <c r="E174" s="85" t="str">
        <f t="shared" si="53"/>
        <v/>
      </c>
      <c r="F174" s="85" t="str">
        <f t="shared" si="53"/>
        <v/>
      </c>
      <c r="G174" s="85" t="str">
        <f t="shared" si="53"/>
        <v/>
      </c>
      <c r="H174" s="85" t="str">
        <f t="shared" si="53"/>
        <v/>
      </c>
      <c r="I174" s="85" t="str">
        <f t="shared" si="53"/>
        <v/>
      </c>
      <c r="J174" s="85" t="str">
        <f t="shared" si="53"/>
        <v/>
      </c>
      <c r="K174" s="85" t="str">
        <f t="shared" si="53"/>
        <v/>
      </c>
      <c r="L174" s="18" t="e">
        <f>AVERAGE(E174:K174)</f>
        <v>#DIV/0!</v>
      </c>
      <c r="M174" s="33"/>
    </row>
    <row r="175" spans="2:16" ht="15" hidden="1" customHeight="1" x14ac:dyDescent="0.2">
      <c r="B175" s="65" t="s">
        <v>77</v>
      </c>
      <c r="C175" s="44" t="s">
        <v>61</v>
      </c>
      <c r="D175" s="78">
        <f t="shared" ref="D175:K175" si="54">IF(ISBLANK(D163),"",IF(HOUR(D163)&gt;12,HOUR(D163)+(MINUTE(D163)/60)-24,HOUR(D163)+(MINUTE(D163)/60)))</f>
        <v>-2</v>
      </c>
      <c r="E175" s="85" t="str">
        <f t="shared" si="54"/>
        <v/>
      </c>
      <c r="F175" s="85" t="str">
        <f t="shared" si="54"/>
        <v/>
      </c>
      <c r="G175" s="85" t="str">
        <f t="shared" si="54"/>
        <v/>
      </c>
      <c r="H175" s="85" t="str">
        <f t="shared" si="54"/>
        <v/>
      </c>
      <c r="I175" s="85" t="str">
        <f t="shared" si="54"/>
        <v/>
      </c>
      <c r="J175" s="85" t="str">
        <f t="shared" si="54"/>
        <v/>
      </c>
      <c r="K175" s="85" t="str">
        <f t="shared" si="54"/>
        <v/>
      </c>
      <c r="L175" s="18" t="e">
        <f>AVERAGE(E175:K175)</f>
        <v>#DIV/0!</v>
      </c>
      <c r="M175" s="33"/>
    </row>
    <row r="176" spans="2:16" ht="15" hidden="1" customHeight="1" x14ac:dyDescent="0.2">
      <c r="B176" s="65" t="s">
        <v>78</v>
      </c>
      <c r="C176" s="44" t="s">
        <v>15</v>
      </c>
      <c r="D176" s="78">
        <f t="shared" ref="D176:K176" si="55">IF(ISBLANK(D167),"",HOUR(D167)+(MINUTE(D167)/60))</f>
        <v>6</v>
      </c>
      <c r="E176" s="85" t="str">
        <f t="shared" si="55"/>
        <v/>
      </c>
      <c r="F176" s="85" t="str">
        <f t="shared" si="55"/>
        <v/>
      </c>
      <c r="G176" s="85" t="str">
        <f t="shared" si="55"/>
        <v/>
      </c>
      <c r="H176" s="85" t="str">
        <f t="shared" si="55"/>
        <v/>
      </c>
      <c r="I176" s="85" t="str">
        <f t="shared" si="55"/>
        <v/>
      </c>
      <c r="J176" s="85" t="str">
        <f t="shared" si="55"/>
        <v/>
      </c>
      <c r="K176" s="85" t="str">
        <f t="shared" si="55"/>
        <v/>
      </c>
      <c r="L176" s="18" t="e">
        <f>AVERAGE(E176:K176)</f>
        <v>#DIV/0!</v>
      </c>
      <c r="M176" s="33"/>
    </row>
    <row r="177" spans="2:16" ht="15" hidden="1" customHeight="1" x14ac:dyDescent="0.2">
      <c r="B177" s="65" t="s">
        <v>79</v>
      </c>
      <c r="C177" s="44" t="s">
        <v>32</v>
      </c>
      <c r="D177" s="78">
        <f t="shared" ref="D177:K177" si="56">IF(ISBLANK(D168),"",HOUR(D168)+(MINUTE(D168)/60))</f>
        <v>8</v>
      </c>
      <c r="E177" s="85" t="str">
        <f t="shared" si="56"/>
        <v/>
      </c>
      <c r="F177" s="85" t="str">
        <f t="shared" si="56"/>
        <v/>
      </c>
      <c r="G177" s="85" t="str">
        <f t="shared" si="56"/>
        <v/>
      </c>
      <c r="H177" s="85" t="str">
        <f t="shared" si="56"/>
        <v/>
      </c>
      <c r="I177" s="85" t="str">
        <f t="shared" si="56"/>
        <v/>
      </c>
      <c r="J177" s="85" t="str">
        <f t="shared" si="56"/>
        <v/>
      </c>
      <c r="K177" s="85" t="str">
        <f t="shared" si="56"/>
        <v/>
      </c>
      <c r="L177" s="18" t="e">
        <f>AVERAGE(E177:K177)</f>
        <v>#DIV/0!</v>
      </c>
      <c r="M177" s="33"/>
    </row>
    <row r="178" spans="2:16" ht="15" customHeight="1" x14ac:dyDescent="0.25">
      <c r="B178" s="50" t="s">
        <v>34</v>
      </c>
      <c r="C178" s="66"/>
      <c r="D178" s="73">
        <v>3</v>
      </c>
      <c r="E178" s="86"/>
      <c r="F178" s="86"/>
      <c r="G178" s="86"/>
      <c r="H178" s="86"/>
      <c r="I178" s="86"/>
      <c r="J178" s="86"/>
      <c r="K178" s="86"/>
      <c r="L178" s="74" t="e">
        <f t="shared" ref="L178" si="57">AVERAGE(E178:K178)</f>
        <v>#DIV/0!</v>
      </c>
      <c r="N178" s="62">
        <v>0.66666666666666696</v>
      </c>
      <c r="O178" s="63"/>
      <c r="P178" s="64">
        <v>0.66666666666666696</v>
      </c>
    </row>
    <row r="179" spans="2:16" ht="15" customHeight="1" x14ac:dyDescent="0.25">
      <c r="B179" s="50" t="s">
        <v>37</v>
      </c>
      <c r="C179" s="66"/>
      <c r="D179" s="73">
        <v>3</v>
      </c>
      <c r="E179" s="86"/>
      <c r="F179" s="86"/>
      <c r="G179" s="86"/>
      <c r="H179" s="86"/>
      <c r="I179" s="86"/>
      <c r="J179" s="86"/>
      <c r="K179" s="86"/>
      <c r="L179" s="74" t="e">
        <f>AVERAGE(E179:K179)</f>
        <v>#DIV/0!</v>
      </c>
      <c r="N179" s="62">
        <v>0.70833333333333304</v>
      </c>
      <c r="O179" s="63"/>
      <c r="P179" s="64">
        <v>0.70833333333333304</v>
      </c>
    </row>
    <row r="180" spans="2:16" ht="15" customHeight="1" x14ac:dyDescent="0.25">
      <c r="B180" s="50" t="s">
        <v>38</v>
      </c>
      <c r="C180" s="66"/>
      <c r="D180" s="73">
        <v>3</v>
      </c>
      <c r="E180" s="86"/>
      <c r="F180" s="86"/>
      <c r="G180" s="86"/>
      <c r="H180" s="86"/>
      <c r="I180" s="86"/>
      <c r="J180" s="86"/>
      <c r="K180" s="86"/>
      <c r="L180" s="74" t="e">
        <f>AVERAGE(E180:K180)</f>
        <v>#DIV/0!</v>
      </c>
      <c r="N180" s="62">
        <v>0.75</v>
      </c>
      <c r="O180" s="63"/>
      <c r="P180" s="64">
        <v>0.75</v>
      </c>
    </row>
    <row r="181" spans="2:16" ht="15" customHeight="1" x14ac:dyDescent="0.25">
      <c r="B181" s="50"/>
      <c r="C181" s="61"/>
      <c r="D181" s="68"/>
      <c r="E181" s="87"/>
      <c r="F181" s="87"/>
      <c r="G181" s="87"/>
      <c r="H181" s="87"/>
      <c r="I181" s="87"/>
      <c r="J181" s="87"/>
      <c r="K181" s="87"/>
      <c r="L181" s="10"/>
      <c r="N181" s="62">
        <v>0.79166666666666696</v>
      </c>
      <c r="O181" s="63"/>
      <c r="P181" s="64">
        <v>0.79166666666666696</v>
      </c>
    </row>
    <row r="182" spans="2:16" ht="15" customHeight="1" x14ac:dyDescent="0.25">
      <c r="B182" s="69" t="s">
        <v>57</v>
      </c>
      <c r="C182" s="70" t="s">
        <v>55</v>
      </c>
      <c r="D182" s="15">
        <f t="shared" ref="D182:K182" si="58">IF(ISBLANK(D162),"",IF(ISBLANK(D168),"",(-D174+D177)))</f>
        <v>12</v>
      </c>
      <c r="E182" s="88" t="str">
        <f t="shared" si="58"/>
        <v/>
      </c>
      <c r="F182" s="88" t="str">
        <f t="shared" si="58"/>
        <v/>
      </c>
      <c r="G182" s="88" t="str">
        <f t="shared" si="58"/>
        <v/>
      </c>
      <c r="H182" s="88" t="str">
        <f t="shared" si="58"/>
        <v/>
      </c>
      <c r="I182" s="88" t="str">
        <f t="shared" si="58"/>
        <v/>
      </c>
      <c r="J182" s="88" t="str">
        <f t="shared" si="58"/>
        <v/>
      </c>
      <c r="K182" s="88" t="str">
        <f t="shared" si="58"/>
        <v/>
      </c>
      <c r="L182" s="10" t="e">
        <f>SUM(E182:K182)/(COUNTA(E182:K182)-COUNTBLANK(E182:K182))</f>
        <v>#DIV/0!</v>
      </c>
      <c r="N182" s="62">
        <v>0.83333333333333304</v>
      </c>
      <c r="O182" s="63"/>
      <c r="P182" s="64">
        <v>0.83333333333333304</v>
      </c>
    </row>
    <row r="183" spans="2:16" ht="15" customHeight="1" x14ac:dyDescent="0.25">
      <c r="B183" s="69" t="s">
        <v>56</v>
      </c>
      <c r="C183" s="70" t="s">
        <v>16</v>
      </c>
      <c r="D183" s="15">
        <f t="shared" ref="D183:K183" si="59">IF(ISBLANK(D163),"", IF(ISBLANK(D168),"",(-D175+D176+IF(ISBLANK(D170),0,D170/60))))</f>
        <v>9</v>
      </c>
      <c r="E183" s="88" t="str">
        <f t="shared" si="59"/>
        <v/>
      </c>
      <c r="F183" s="88" t="str">
        <f t="shared" si="59"/>
        <v/>
      </c>
      <c r="G183" s="88" t="str">
        <f t="shared" si="59"/>
        <v/>
      </c>
      <c r="H183" s="88" t="str">
        <f t="shared" si="59"/>
        <v/>
      </c>
      <c r="I183" s="88" t="str">
        <f t="shared" si="59"/>
        <v/>
      </c>
      <c r="J183" s="88" t="str">
        <f t="shared" si="59"/>
        <v/>
      </c>
      <c r="K183" s="88" t="str">
        <f t="shared" si="59"/>
        <v/>
      </c>
      <c r="L183" s="10" t="e">
        <f>SUM(E183:K183)/(COUNTA(E183:K183)-COUNTBLANK(E183:K183))</f>
        <v>#DIV/0!</v>
      </c>
      <c r="N183" s="62">
        <v>0.875</v>
      </c>
      <c r="O183" s="63"/>
      <c r="P183" s="64">
        <v>0.875</v>
      </c>
    </row>
    <row r="184" spans="2:16" ht="15" customHeight="1" x14ac:dyDescent="0.25">
      <c r="B184" s="69" t="s">
        <v>58</v>
      </c>
      <c r="C184" s="70" t="s">
        <v>8</v>
      </c>
      <c r="D184" s="15">
        <f t="shared" ref="D184:K184" si="60">IF(ISBLANK(D183),"",(IF(ISBLANK(D164),"",IF(ISBLANK(D166),"",D183-((D164+D166+IF(ISBLANK(D170),0,D170))/60)))))</f>
        <v>6.5</v>
      </c>
      <c r="E184" s="88" t="str">
        <f t="shared" si="60"/>
        <v/>
      </c>
      <c r="F184" s="88" t="str">
        <f t="shared" si="60"/>
        <v/>
      </c>
      <c r="G184" s="88" t="str">
        <f t="shared" si="60"/>
        <v/>
      </c>
      <c r="H184" s="88" t="str">
        <f t="shared" si="60"/>
        <v/>
      </c>
      <c r="I184" s="88" t="str">
        <f t="shared" si="60"/>
        <v/>
      </c>
      <c r="J184" s="88" t="str">
        <f t="shared" si="60"/>
        <v/>
      </c>
      <c r="K184" s="88" t="str">
        <f t="shared" si="60"/>
        <v/>
      </c>
      <c r="L184" s="10" t="e">
        <f>SUM(E184:K184)/(COUNTA(E184:K184)-COUNTBLANK(E184:K184))</f>
        <v>#DIV/0!</v>
      </c>
      <c r="N184" s="62">
        <v>0.91666666666666663</v>
      </c>
      <c r="O184" s="63"/>
      <c r="P184" s="64">
        <v>0.91666666666666663</v>
      </c>
    </row>
    <row r="185" spans="2:16" ht="15" customHeight="1" x14ac:dyDescent="0.25">
      <c r="B185" s="69" t="s">
        <v>59</v>
      </c>
      <c r="C185" s="70" t="s">
        <v>63</v>
      </c>
      <c r="D185" s="15">
        <f t="shared" ref="D185:K185" si="61">IF(ISBLANK(D164),"",IF(ISBLANK(D166),"",(D164+D166+IF(ISBLANK(D170),0,D170))/60))</f>
        <v>2.5</v>
      </c>
      <c r="E185" s="88" t="str">
        <f t="shared" si="61"/>
        <v/>
      </c>
      <c r="F185" s="88" t="str">
        <f t="shared" si="61"/>
        <v/>
      </c>
      <c r="G185" s="88" t="str">
        <f t="shared" si="61"/>
        <v/>
      </c>
      <c r="H185" s="88" t="str">
        <f t="shared" si="61"/>
        <v/>
      </c>
      <c r="I185" s="88" t="str">
        <f t="shared" si="61"/>
        <v/>
      </c>
      <c r="J185" s="88" t="str">
        <f t="shared" si="61"/>
        <v/>
      </c>
      <c r="K185" s="88" t="str">
        <f t="shared" si="61"/>
        <v/>
      </c>
      <c r="L185" s="10" t="e">
        <f>SUM(E185:K185)/(COUNTA(E185:K185)-COUNTBLANK(E185:K185))</f>
        <v>#DIV/0!</v>
      </c>
      <c r="N185" s="62">
        <v>0.95833333333333337</v>
      </c>
      <c r="O185" s="63"/>
      <c r="P185" s="64">
        <v>0.95833333333333304</v>
      </c>
    </row>
    <row r="186" spans="2:16" ht="15" customHeight="1" thickBot="1" x14ac:dyDescent="0.25">
      <c r="B186" s="71" t="s">
        <v>60</v>
      </c>
      <c r="C186" s="72" t="s">
        <v>17</v>
      </c>
      <c r="D186" s="16">
        <f>IF(ISERROR(D184/D183),"",IF(ISBLANK(D184),"",D184/D183))</f>
        <v>0.72222222222222221</v>
      </c>
      <c r="E186" s="89" t="str">
        <f t="shared" ref="E186:K186" si="62">IF(ISERROR(E184/E183),"",IF(ISBLANK(E184),"",E184/E183))</f>
        <v/>
      </c>
      <c r="F186" s="89" t="str">
        <f t="shared" si="62"/>
        <v/>
      </c>
      <c r="G186" s="89" t="str">
        <f t="shared" si="62"/>
        <v/>
      </c>
      <c r="H186" s="89" t="str">
        <f t="shared" si="62"/>
        <v/>
      </c>
      <c r="I186" s="89" t="str">
        <f t="shared" si="62"/>
        <v/>
      </c>
      <c r="J186" s="89" t="str">
        <f t="shared" si="62"/>
        <v/>
      </c>
      <c r="K186" s="89" t="str">
        <f t="shared" si="62"/>
        <v/>
      </c>
      <c r="L186" s="17" t="e">
        <f>SUM(E186:K186)/(COUNTA(E186:K186)-COUNTBLANK(E186:K186))</f>
        <v>#DIV/0!</v>
      </c>
      <c r="N186" s="53">
        <v>1</v>
      </c>
      <c r="O186" s="54" t="s">
        <v>20</v>
      </c>
      <c r="P186" s="55">
        <v>1</v>
      </c>
    </row>
    <row r="187" spans="2:16" ht="15" customHeight="1" thickBot="1" x14ac:dyDescent="0.25">
      <c r="E187" s="28"/>
      <c r="F187" s="28"/>
      <c r="G187" s="28"/>
      <c r="H187" s="28"/>
      <c r="I187" s="28"/>
      <c r="J187" s="28"/>
      <c r="K187" s="28"/>
    </row>
    <row r="188" spans="2:16" ht="15" customHeight="1" x14ac:dyDescent="0.2">
      <c r="B188" s="23" t="s">
        <v>85</v>
      </c>
      <c r="C188" s="39"/>
      <c r="D188" s="40"/>
      <c r="E188" s="41"/>
      <c r="F188" s="41"/>
      <c r="G188" s="41"/>
      <c r="H188" s="41"/>
      <c r="I188" s="41"/>
      <c r="J188" s="41"/>
      <c r="K188" s="41"/>
      <c r="L188" s="42"/>
      <c r="N188" s="53">
        <v>1</v>
      </c>
      <c r="O188" s="54" t="s">
        <v>20</v>
      </c>
      <c r="P188" s="55">
        <v>1</v>
      </c>
    </row>
    <row r="189" spans="2:16" ht="15" customHeight="1" x14ac:dyDescent="0.2">
      <c r="B189" s="43" t="s">
        <v>46</v>
      </c>
      <c r="C189" s="44"/>
      <c r="D189" s="45" t="s">
        <v>18</v>
      </c>
      <c r="E189" s="46" t="s">
        <v>23</v>
      </c>
      <c r="F189" s="46" t="s">
        <v>24</v>
      </c>
      <c r="G189" s="46" t="s">
        <v>25</v>
      </c>
      <c r="H189" s="46" t="s">
        <v>26</v>
      </c>
      <c r="I189" s="46" t="s">
        <v>27</v>
      </c>
      <c r="J189" s="46" t="s">
        <v>28</v>
      </c>
      <c r="K189" s="47" t="s">
        <v>29</v>
      </c>
      <c r="L189" s="48" t="s">
        <v>13</v>
      </c>
      <c r="N189" s="58">
        <v>4.1666666666666664E-2</v>
      </c>
      <c r="O189" s="59"/>
      <c r="P189" s="60">
        <v>4.1666666666666664E-2</v>
      </c>
    </row>
    <row r="190" spans="2:16" ht="15" customHeight="1" x14ac:dyDescent="0.2">
      <c r="B190" s="49"/>
      <c r="C190" s="44"/>
      <c r="D190" s="76">
        <v>43833</v>
      </c>
      <c r="E190" s="77"/>
      <c r="F190" s="77"/>
      <c r="G190" s="77"/>
      <c r="H190" s="77"/>
      <c r="I190" s="77"/>
      <c r="J190" s="77"/>
      <c r="K190" s="77"/>
      <c r="L190" s="79"/>
      <c r="N190" s="58">
        <v>8.3333333333333301E-2</v>
      </c>
      <c r="O190" s="59"/>
      <c r="P190" s="60">
        <v>8.3333333333333301E-2</v>
      </c>
    </row>
    <row r="191" spans="2:16" ht="15" customHeight="1" x14ac:dyDescent="0.25">
      <c r="B191" s="50" t="s">
        <v>35</v>
      </c>
      <c r="C191" s="51"/>
      <c r="D191" s="52" t="s">
        <v>36</v>
      </c>
      <c r="E191" s="80"/>
      <c r="F191" s="80"/>
      <c r="G191" s="80"/>
      <c r="H191" s="80"/>
      <c r="I191" s="80"/>
      <c r="J191" s="80"/>
      <c r="K191" s="80"/>
      <c r="L191" s="9"/>
      <c r="N191" s="62">
        <v>0.125</v>
      </c>
      <c r="O191" s="63"/>
      <c r="P191" s="64">
        <v>0.125</v>
      </c>
    </row>
    <row r="192" spans="2:16" ht="15" customHeight="1" x14ac:dyDescent="0.25">
      <c r="B192" s="56" t="s">
        <v>42</v>
      </c>
      <c r="C192" s="57" t="s">
        <v>14</v>
      </c>
      <c r="D192" s="13">
        <v>0.83333333333333337</v>
      </c>
      <c r="E192" s="81"/>
      <c r="F192" s="81"/>
      <c r="G192" s="81"/>
      <c r="H192" s="81"/>
      <c r="I192" s="81"/>
      <c r="J192" s="81"/>
      <c r="K192" s="81"/>
      <c r="L192" s="10" t="e">
        <f>TEXT(IF(L204&lt;0, 24+L204,L204)/24,"h:mm")</f>
        <v>#DIV/0!</v>
      </c>
      <c r="N192" s="62">
        <v>0.16666666666666699</v>
      </c>
      <c r="O192" s="63"/>
      <c r="P192" s="64">
        <v>0.16666666666666699</v>
      </c>
    </row>
    <row r="193" spans="2:16" ht="15" customHeight="1" x14ac:dyDescent="0.25">
      <c r="B193" s="50" t="s">
        <v>41</v>
      </c>
      <c r="C193" s="61" t="s">
        <v>61</v>
      </c>
      <c r="D193" s="14">
        <v>0.91666666666666663</v>
      </c>
      <c r="E193" s="82"/>
      <c r="F193" s="82"/>
      <c r="G193" s="82"/>
      <c r="H193" s="82"/>
      <c r="I193" s="82"/>
      <c r="J193" s="82"/>
      <c r="K193" s="82"/>
      <c r="L193" s="10" t="e">
        <f>TEXT(IF(L205&lt;0, 24+L205,L205)/24,"h:mm")</f>
        <v>#DIV/0!</v>
      </c>
      <c r="N193" s="62">
        <v>0.20833333333333301</v>
      </c>
      <c r="O193" s="63"/>
      <c r="P193" s="64">
        <v>0.20833333333333301</v>
      </c>
    </row>
    <row r="194" spans="2:16" ht="15" customHeight="1" x14ac:dyDescent="0.25">
      <c r="B194" s="50" t="s">
        <v>39</v>
      </c>
      <c r="C194" s="61" t="s">
        <v>7</v>
      </c>
      <c r="D194" s="19">
        <v>60</v>
      </c>
      <c r="E194" s="83"/>
      <c r="F194" s="83"/>
      <c r="G194" s="83"/>
      <c r="H194" s="83"/>
      <c r="I194" s="83"/>
      <c r="J194" s="83"/>
      <c r="K194" s="83"/>
      <c r="L194" s="12" t="e">
        <f>AVERAGE(E194:K194)</f>
        <v>#DIV/0!</v>
      </c>
      <c r="N194" s="62">
        <v>0.25</v>
      </c>
      <c r="O194" s="63"/>
      <c r="P194" s="64">
        <v>0.25</v>
      </c>
    </row>
    <row r="195" spans="2:16" ht="15" customHeight="1" x14ac:dyDescent="0.25">
      <c r="B195" s="50" t="s">
        <v>47</v>
      </c>
      <c r="C195" s="61" t="s">
        <v>33</v>
      </c>
      <c r="D195" s="19">
        <v>2</v>
      </c>
      <c r="E195" s="83"/>
      <c r="F195" s="83"/>
      <c r="G195" s="83"/>
      <c r="H195" s="83"/>
      <c r="I195" s="83"/>
      <c r="J195" s="83"/>
      <c r="K195" s="83"/>
      <c r="L195" s="12" t="e">
        <f>AVERAGE(E195:K195)</f>
        <v>#DIV/0!</v>
      </c>
      <c r="N195" s="62">
        <v>0.29166666666666702</v>
      </c>
      <c r="O195" s="63"/>
      <c r="P195" s="64">
        <v>0.29166666666666702</v>
      </c>
    </row>
    <row r="196" spans="2:16" ht="15" customHeight="1" x14ac:dyDescent="0.25">
      <c r="B196" s="50" t="s">
        <v>40</v>
      </c>
      <c r="C196" s="61" t="s">
        <v>19</v>
      </c>
      <c r="D196" s="19">
        <v>30</v>
      </c>
      <c r="E196" s="83"/>
      <c r="F196" s="83"/>
      <c r="G196" s="83"/>
      <c r="H196" s="83"/>
      <c r="I196" s="83"/>
      <c r="J196" s="83"/>
      <c r="K196" s="83"/>
      <c r="L196" s="12" t="e">
        <f>AVERAGE(E196:K196)</f>
        <v>#DIV/0!</v>
      </c>
      <c r="N196" s="62">
        <v>0.33333333333333298</v>
      </c>
      <c r="O196" s="63"/>
      <c r="P196" s="64">
        <v>0.33333333333333298</v>
      </c>
    </row>
    <row r="197" spans="2:16" ht="15" customHeight="1" x14ac:dyDescent="0.25">
      <c r="B197" s="50" t="s">
        <v>43</v>
      </c>
      <c r="C197" s="61" t="s">
        <v>15</v>
      </c>
      <c r="D197" s="14">
        <v>0.25</v>
      </c>
      <c r="E197" s="81"/>
      <c r="F197" s="81"/>
      <c r="G197" s="81"/>
      <c r="H197" s="81"/>
      <c r="I197" s="81"/>
      <c r="J197" s="81"/>
      <c r="K197" s="81"/>
      <c r="L197" s="11" t="e">
        <f>TEXT(L206/24,"h:mm")</f>
        <v>#DIV/0!</v>
      </c>
      <c r="N197" s="62">
        <v>0.375</v>
      </c>
      <c r="O197" s="63"/>
      <c r="P197" s="64">
        <v>0.375</v>
      </c>
    </row>
    <row r="198" spans="2:16" ht="15" customHeight="1" x14ac:dyDescent="0.25">
      <c r="B198" s="50" t="s">
        <v>44</v>
      </c>
      <c r="C198" s="61" t="s">
        <v>32</v>
      </c>
      <c r="D198" s="14">
        <v>0.33333333333333331</v>
      </c>
      <c r="E198" s="81"/>
      <c r="F198" s="81"/>
      <c r="G198" s="81"/>
      <c r="H198" s="81"/>
      <c r="I198" s="81"/>
      <c r="J198" s="81"/>
      <c r="K198" s="81"/>
      <c r="L198" s="11" t="e">
        <f>TEXT(L207/24,"h:mm")</f>
        <v>#DIV/0!</v>
      </c>
      <c r="N198" s="62">
        <v>0.41666666666666702</v>
      </c>
      <c r="O198" s="63"/>
      <c r="P198" s="64">
        <v>0.41666666666666702</v>
      </c>
    </row>
    <row r="199" spans="2:16" ht="15" customHeight="1" x14ac:dyDescent="0.25">
      <c r="B199" s="50" t="s">
        <v>48</v>
      </c>
      <c r="C199" s="61"/>
      <c r="D199" s="20" t="s">
        <v>36</v>
      </c>
      <c r="E199" s="84"/>
      <c r="F199" s="84"/>
      <c r="G199" s="84"/>
      <c r="H199" s="84"/>
      <c r="I199" s="84"/>
      <c r="J199" s="84"/>
      <c r="K199" s="84"/>
      <c r="L199" s="11"/>
      <c r="N199" s="62">
        <v>0.45833333333333298</v>
      </c>
      <c r="O199" s="63"/>
      <c r="P199" s="64">
        <v>0.45833333333333298</v>
      </c>
    </row>
    <row r="200" spans="2:16" ht="15" customHeight="1" x14ac:dyDescent="0.25">
      <c r="B200" s="50" t="s">
        <v>49</v>
      </c>
      <c r="C200" s="61" t="s">
        <v>62</v>
      </c>
      <c r="D200" s="19">
        <v>60</v>
      </c>
      <c r="E200" s="83"/>
      <c r="F200" s="83"/>
      <c r="G200" s="83"/>
      <c r="H200" s="83"/>
      <c r="I200" s="83"/>
      <c r="J200" s="83"/>
      <c r="K200" s="83"/>
      <c r="L200" s="12" t="e">
        <f t="shared" ref="L200" si="63">AVERAGE(E200:K200)</f>
        <v>#DIV/0!</v>
      </c>
      <c r="N200" s="62">
        <v>0</v>
      </c>
      <c r="O200" s="63"/>
      <c r="P200" s="64">
        <v>0.5</v>
      </c>
    </row>
    <row r="201" spans="2:16" ht="15" customHeight="1" x14ac:dyDescent="0.25">
      <c r="B201" s="50" t="s">
        <v>50</v>
      </c>
      <c r="C201" s="61"/>
      <c r="D201" s="20" t="s">
        <v>36</v>
      </c>
      <c r="E201" s="81"/>
      <c r="F201" s="81"/>
      <c r="G201" s="81"/>
      <c r="H201" s="81"/>
      <c r="I201" s="81"/>
      <c r="J201" s="81"/>
      <c r="K201" s="81"/>
      <c r="L201" s="11"/>
      <c r="N201" s="62">
        <v>0.54166666666666696</v>
      </c>
      <c r="O201" s="63"/>
      <c r="P201" s="64">
        <v>0.54166666666666696</v>
      </c>
    </row>
    <row r="202" spans="2:16" ht="15" customHeight="1" x14ac:dyDescent="0.25">
      <c r="B202" s="50" t="s">
        <v>51</v>
      </c>
      <c r="C202" s="61" t="s">
        <v>53</v>
      </c>
      <c r="D202" s="19">
        <v>1</v>
      </c>
      <c r="E202" s="83"/>
      <c r="F202" s="83"/>
      <c r="G202" s="83"/>
      <c r="H202" s="83"/>
      <c r="I202" s="83"/>
      <c r="J202" s="83"/>
      <c r="K202" s="83"/>
      <c r="L202" s="12" t="e">
        <f t="shared" ref="L202:L203" si="64">AVERAGE(E202:K202)</f>
        <v>#DIV/0!</v>
      </c>
      <c r="N202" s="62">
        <v>0.58333333333333304</v>
      </c>
      <c r="O202" s="63"/>
      <c r="P202" s="64">
        <v>0.58333333333333304</v>
      </c>
    </row>
    <row r="203" spans="2:16" ht="15" customHeight="1" x14ac:dyDescent="0.25">
      <c r="B203" s="56" t="s">
        <v>52</v>
      </c>
      <c r="C203" s="57" t="s">
        <v>31</v>
      </c>
      <c r="D203" s="19">
        <v>30</v>
      </c>
      <c r="E203" s="83"/>
      <c r="F203" s="83"/>
      <c r="G203" s="83"/>
      <c r="H203" s="83"/>
      <c r="I203" s="83"/>
      <c r="J203" s="83"/>
      <c r="K203" s="83"/>
      <c r="L203" s="12" t="e">
        <f t="shared" si="64"/>
        <v>#DIV/0!</v>
      </c>
      <c r="N203" s="62">
        <v>0.625</v>
      </c>
      <c r="O203" s="63"/>
      <c r="P203" s="64">
        <v>0.625</v>
      </c>
    </row>
    <row r="204" spans="2:16" ht="15" hidden="1" customHeight="1" x14ac:dyDescent="0.2">
      <c r="B204" s="65" t="s">
        <v>76</v>
      </c>
      <c r="C204" s="44" t="s">
        <v>14</v>
      </c>
      <c r="D204" s="78">
        <f t="shared" ref="D204:K204" si="65">IF(ISBLANK(D192),"",IF(HOUR(D192)&gt;12,HOUR(D192)+(MINUTE(D192)/60)-24,HOUR(D192)+(MINUTE(D192)/60)))</f>
        <v>-4</v>
      </c>
      <c r="E204" s="85" t="str">
        <f t="shared" si="65"/>
        <v/>
      </c>
      <c r="F204" s="85" t="str">
        <f t="shared" si="65"/>
        <v/>
      </c>
      <c r="G204" s="85" t="str">
        <f t="shared" si="65"/>
        <v/>
      </c>
      <c r="H204" s="85" t="str">
        <f t="shared" si="65"/>
        <v/>
      </c>
      <c r="I204" s="85" t="str">
        <f t="shared" si="65"/>
        <v/>
      </c>
      <c r="J204" s="85" t="str">
        <f t="shared" si="65"/>
        <v/>
      </c>
      <c r="K204" s="85" t="str">
        <f t="shared" si="65"/>
        <v/>
      </c>
      <c r="L204" s="18" t="e">
        <f>AVERAGE(E204:K204)</f>
        <v>#DIV/0!</v>
      </c>
      <c r="M204" s="33"/>
    </row>
    <row r="205" spans="2:16" ht="15" hidden="1" customHeight="1" x14ac:dyDescent="0.2">
      <c r="B205" s="65" t="s">
        <v>77</v>
      </c>
      <c r="C205" s="44" t="s">
        <v>61</v>
      </c>
      <c r="D205" s="78">
        <f t="shared" ref="D205:K205" si="66">IF(ISBLANK(D193),"",IF(HOUR(D193)&gt;12,HOUR(D193)+(MINUTE(D193)/60)-24,HOUR(D193)+(MINUTE(D193)/60)))</f>
        <v>-2</v>
      </c>
      <c r="E205" s="85" t="str">
        <f t="shared" si="66"/>
        <v/>
      </c>
      <c r="F205" s="85" t="str">
        <f t="shared" si="66"/>
        <v/>
      </c>
      <c r="G205" s="85" t="str">
        <f t="shared" si="66"/>
        <v/>
      </c>
      <c r="H205" s="85" t="str">
        <f t="shared" si="66"/>
        <v/>
      </c>
      <c r="I205" s="85" t="str">
        <f t="shared" si="66"/>
        <v/>
      </c>
      <c r="J205" s="85" t="str">
        <f t="shared" si="66"/>
        <v/>
      </c>
      <c r="K205" s="85" t="str">
        <f t="shared" si="66"/>
        <v/>
      </c>
      <c r="L205" s="18" t="e">
        <f>AVERAGE(E205:K205)</f>
        <v>#DIV/0!</v>
      </c>
      <c r="M205" s="33"/>
    </row>
    <row r="206" spans="2:16" ht="15" hidden="1" customHeight="1" x14ac:dyDescent="0.2">
      <c r="B206" s="65" t="s">
        <v>78</v>
      </c>
      <c r="C206" s="44" t="s">
        <v>15</v>
      </c>
      <c r="D206" s="78">
        <f t="shared" ref="D206:K206" si="67">IF(ISBLANK(D197),"",HOUR(D197)+(MINUTE(D197)/60))</f>
        <v>6</v>
      </c>
      <c r="E206" s="85" t="str">
        <f t="shared" si="67"/>
        <v/>
      </c>
      <c r="F206" s="85" t="str">
        <f t="shared" si="67"/>
        <v/>
      </c>
      <c r="G206" s="85" t="str">
        <f t="shared" si="67"/>
        <v/>
      </c>
      <c r="H206" s="85" t="str">
        <f t="shared" si="67"/>
        <v/>
      </c>
      <c r="I206" s="85" t="str">
        <f t="shared" si="67"/>
        <v/>
      </c>
      <c r="J206" s="85" t="str">
        <f t="shared" si="67"/>
        <v/>
      </c>
      <c r="K206" s="85" t="str">
        <f t="shared" si="67"/>
        <v/>
      </c>
      <c r="L206" s="18" t="e">
        <f>AVERAGE(E206:K206)</f>
        <v>#DIV/0!</v>
      </c>
      <c r="M206" s="33"/>
    </row>
    <row r="207" spans="2:16" ht="15" hidden="1" customHeight="1" x14ac:dyDescent="0.2">
      <c r="B207" s="65" t="s">
        <v>79</v>
      </c>
      <c r="C207" s="44" t="s">
        <v>32</v>
      </c>
      <c r="D207" s="78">
        <f t="shared" ref="D207:K207" si="68">IF(ISBLANK(D198),"",HOUR(D198)+(MINUTE(D198)/60))</f>
        <v>8</v>
      </c>
      <c r="E207" s="85" t="str">
        <f t="shared" si="68"/>
        <v/>
      </c>
      <c r="F207" s="85" t="str">
        <f t="shared" si="68"/>
        <v/>
      </c>
      <c r="G207" s="85" t="str">
        <f t="shared" si="68"/>
        <v/>
      </c>
      <c r="H207" s="85" t="str">
        <f t="shared" si="68"/>
        <v/>
      </c>
      <c r="I207" s="85" t="str">
        <f t="shared" si="68"/>
        <v/>
      </c>
      <c r="J207" s="85" t="str">
        <f t="shared" si="68"/>
        <v/>
      </c>
      <c r="K207" s="85" t="str">
        <f t="shared" si="68"/>
        <v/>
      </c>
      <c r="L207" s="18" t="e">
        <f>AVERAGE(E207:K207)</f>
        <v>#DIV/0!</v>
      </c>
      <c r="M207" s="33"/>
    </row>
    <row r="208" spans="2:16" ht="15" customHeight="1" x14ac:dyDescent="0.25">
      <c r="B208" s="50" t="s">
        <v>34</v>
      </c>
      <c r="C208" s="66"/>
      <c r="D208" s="73">
        <v>3</v>
      </c>
      <c r="E208" s="86"/>
      <c r="F208" s="86"/>
      <c r="G208" s="86"/>
      <c r="H208" s="86"/>
      <c r="I208" s="86"/>
      <c r="J208" s="86"/>
      <c r="K208" s="86"/>
      <c r="L208" s="74" t="e">
        <f t="shared" ref="L208" si="69">AVERAGE(E208:K208)</f>
        <v>#DIV/0!</v>
      </c>
      <c r="N208" s="62">
        <v>0.66666666666666696</v>
      </c>
      <c r="O208" s="63"/>
      <c r="P208" s="64">
        <v>0.66666666666666696</v>
      </c>
    </row>
    <row r="209" spans="2:16" ht="15" customHeight="1" x14ac:dyDescent="0.25">
      <c r="B209" s="50" t="s">
        <v>37</v>
      </c>
      <c r="C209" s="66"/>
      <c r="D209" s="73">
        <v>3</v>
      </c>
      <c r="E209" s="86"/>
      <c r="F209" s="86"/>
      <c r="G209" s="86"/>
      <c r="H209" s="86"/>
      <c r="I209" s="86"/>
      <c r="J209" s="86"/>
      <c r="K209" s="86"/>
      <c r="L209" s="74" t="e">
        <f>AVERAGE(E209:K209)</f>
        <v>#DIV/0!</v>
      </c>
      <c r="N209" s="62">
        <v>0.70833333333333304</v>
      </c>
      <c r="O209" s="63"/>
      <c r="P209" s="64">
        <v>0.70833333333333304</v>
      </c>
    </row>
    <row r="210" spans="2:16" ht="15" customHeight="1" x14ac:dyDescent="0.25">
      <c r="B210" s="50" t="s">
        <v>38</v>
      </c>
      <c r="C210" s="66"/>
      <c r="D210" s="73">
        <v>3</v>
      </c>
      <c r="E210" s="86"/>
      <c r="F210" s="86"/>
      <c r="G210" s="86"/>
      <c r="H210" s="86"/>
      <c r="I210" s="86"/>
      <c r="J210" s="86"/>
      <c r="K210" s="86"/>
      <c r="L210" s="74" t="e">
        <f>AVERAGE(E210:K210)</f>
        <v>#DIV/0!</v>
      </c>
      <c r="N210" s="62">
        <v>0.75</v>
      </c>
      <c r="O210" s="63"/>
      <c r="P210" s="64">
        <v>0.75</v>
      </c>
    </row>
    <row r="211" spans="2:16" ht="15" customHeight="1" x14ac:dyDescent="0.25">
      <c r="B211" s="50"/>
      <c r="C211" s="61"/>
      <c r="D211" s="68"/>
      <c r="E211" s="87"/>
      <c r="F211" s="87"/>
      <c r="G211" s="87"/>
      <c r="H211" s="87"/>
      <c r="I211" s="87"/>
      <c r="J211" s="87"/>
      <c r="K211" s="87"/>
      <c r="L211" s="10"/>
      <c r="N211" s="62">
        <v>0.79166666666666696</v>
      </c>
      <c r="O211" s="63"/>
      <c r="P211" s="64">
        <v>0.79166666666666696</v>
      </c>
    </row>
    <row r="212" spans="2:16" ht="15" customHeight="1" x14ac:dyDescent="0.25">
      <c r="B212" s="69" t="s">
        <v>57</v>
      </c>
      <c r="C212" s="70" t="s">
        <v>55</v>
      </c>
      <c r="D212" s="15">
        <f t="shared" ref="D212:K212" si="70">IF(ISBLANK(D192),"",IF(ISBLANK(D198),"",(-D204+D207)))</f>
        <v>12</v>
      </c>
      <c r="E212" s="88" t="str">
        <f t="shared" si="70"/>
        <v/>
      </c>
      <c r="F212" s="88" t="str">
        <f t="shared" si="70"/>
        <v/>
      </c>
      <c r="G212" s="88" t="str">
        <f t="shared" si="70"/>
        <v/>
      </c>
      <c r="H212" s="88" t="str">
        <f t="shared" si="70"/>
        <v/>
      </c>
      <c r="I212" s="88" t="str">
        <f t="shared" si="70"/>
        <v/>
      </c>
      <c r="J212" s="88" t="str">
        <f t="shared" si="70"/>
        <v/>
      </c>
      <c r="K212" s="88" t="str">
        <f t="shared" si="70"/>
        <v/>
      </c>
      <c r="L212" s="10" t="e">
        <f>SUM(E212:K212)/(COUNTA(E212:K212)-COUNTBLANK(E212:K212))</f>
        <v>#DIV/0!</v>
      </c>
      <c r="N212" s="62">
        <v>0.83333333333333304</v>
      </c>
      <c r="O212" s="63"/>
      <c r="P212" s="64">
        <v>0.83333333333333304</v>
      </c>
    </row>
    <row r="213" spans="2:16" ht="15" customHeight="1" x14ac:dyDescent="0.25">
      <c r="B213" s="69" t="s">
        <v>56</v>
      </c>
      <c r="C213" s="70" t="s">
        <v>16</v>
      </c>
      <c r="D213" s="15">
        <f t="shared" ref="D213:K213" si="71">IF(ISBLANK(D193),"", IF(ISBLANK(D198),"",(-D205+D206+IF(ISBLANK(D200),0,D200/60))))</f>
        <v>9</v>
      </c>
      <c r="E213" s="88" t="str">
        <f t="shared" si="71"/>
        <v/>
      </c>
      <c r="F213" s="88" t="str">
        <f t="shared" si="71"/>
        <v/>
      </c>
      <c r="G213" s="88" t="str">
        <f t="shared" si="71"/>
        <v/>
      </c>
      <c r="H213" s="88" t="str">
        <f t="shared" si="71"/>
        <v/>
      </c>
      <c r="I213" s="88" t="str">
        <f t="shared" si="71"/>
        <v/>
      </c>
      <c r="J213" s="88" t="str">
        <f t="shared" si="71"/>
        <v/>
      </c>
      <c r="K213" s="88" t="str">
        <f t="shared" si="71"/>
        <v/>
      </c>
      <c r="L213" s="10" t="e">
        <f>SUM(E213:K213)/(COUNTA(E213:K213)-COUNTBLANK(E213:K213))</f>
        <v>#DIV/0!</v>
      </c>
      <c r="N213" s="62">
        <v>0.875</v>
      </c>
      <c r="O213" s="63"/>
      <c r="P213" s="64">
        <v>0.875</v>
      </c>
    </row>
    <row r="214" spans="2:16" ht="15" customHeight="1" x14ac:dyDescent="0.25">
      <c r="B214" s="69" t="s">
        <v>58</v>
      </c>
      <c r="C214" s="70" t="s">
        <v>8</v>
      </c>
      <c r="D214" s="15">
        <f t="shared" ref="D214:K214" si="72">IF(ISBLANK(D213),"",(IF(ISBLANK(D194),"",IF(ISBLANK(D196),"",D213-((D194+D196+IF(ISBLANK(D200),0,D200))/60)))))</f>
        <v>6.5</v>
      </c>
      <c r="E214" s="88" t="str">
        <f t="shared" si="72"/>
        <v/>
      </c>
      <c r="F214" s="88" t="str">
        <f t="shared" si="72"/>
        <v/>
      </c>
      <c r="G214" s="88" t="str">
        <f t="shared" si="72"/>
        <v/>
      </c>
      <c r="H214" s="88" t="str">
        <f t="shared" si="72"/>
        <v/>
      </c>
      <c r="I214" s="88" t="str">
        <f t="shared" si="72"/>
        <v/>
      </c>
      <c r="J214" s="88" t="str">
        <f t="shared" si="72"/>
        <v/>
      </c>
      <c r="K214" s="88" t="str">
        <f t="shared" si="72"/>
        <v/>
      </c>
      <c r="L214" s="10" t="e">
        <f>SUM(E214:K214)/(COUNTA(E214:K214)-COUNTBLANK(E214:K214))</f>
        <v>#DIV/0!</v>
      </c>
      <c r="N214" s="62">
        <v>0.91666666666666663</v>
      </c>
      <c r="O214" s="63"/>
      <c r="P214" s="64">
        <v>0.91666666666666663</v>
      </c>
    </row>
    <row r="215" spans="2:16" ht="15" customHeight="1" x14ac:dyDescent="0.25">
      <c r="B215" s="69" t="s">
        <v>59</v>
      </c>
      <c r="C215" s="70" t="s">
        <v>63</v>
      </c>
      <c r="D215" s="15">
        <f t="shared" ref="D215:K215" si="73">IF(ISBLANK(D194),"",IF(ISBLANK(D196),"",(D194+D196+IF(ISBLANK(D200),0,D200))/60))</f>
        <v>2.5</v>
      </c>
      <c r="E215" s="88" t="str">
        <f t="shared" si="73"/>
        <v/>
      </c>
      <c r="F215" s="88" t="str">
        <f t="shared" si="73"/>
        <v/>
      </c>
      <c r="G215" s="88" t="str">
        <f t="shared" si="73"/>
        <v/>
      </c>
      <c r="H215" s="88" t="str">
        <f t="shared" si="73"/>
        <v/>
      </c>
      <c r="I215" s="88" t="str">
        <f t="shared" si="73"/>
        <v/>
      </c>
      <c r="J215" s="88" t="str">
        <f t="shared" si="73"/>
        <v/>
      </c>
      <c r="K215" s="88" t="str">
        <f t="shared" si="73"/>
        <v/>
      </c>
      <c r="L215" s="10" t="e">
        <f>SUM(E215:K215)/(COUNTA(E215:K215)-COUNTBLANK(E215:K215))</f>
        <v>#DIV/0!</v>
      </c>
      <c r="N215" s="62">
        <v>0.95833333333333337</v>
      </c>
      <c r="O215" s="63"/>
      <c r="P215" s="64">
        <v>0.95833333333333304</v>
      </c>
    </row>
    <row r="216" spans="2:16" ht="15" customHeight="1" thickBot="1" x14ac:dyDescent="0.25">
      <c r="B216" s="71" t="s">
        <v>60</v>
      </c>
      <c r="C216" s="72" t="s">
        <v>17</v>
      </c>
      <c r="D216" s="16">
        <f>IF(ISERROR(D214/D213),"",IF(ISBLANK(D214),"",D214/D213))</f>
        <v>0.72222222222222221</v>
      </c>
      <c r="E216" s="89" t="str">
        <f t="shared" ref="E216:K216" si="74">IF(ISERROR(E214/E213),"",IF(ISBLANK(E214),"",E214/E213))</f>
        <v/>
      </c>
      <c r="F216" s="89" t="str">
        <f t="shared" si="74"/>
        <v/>
      </c>
      <c r="G216" s="89" t="str">
        <f t="shared" si="74"/>
        <v/>
      </c>
      <c r="H216" s="89" t="str">
        <f t="shared" si="74"/>
        <v/>
      </c>
      <c r="I216" s="89" t="str">
        <f t="shared" si="74"/>
        <v/>
      </c>
      <c r="J216" s="89" t="str">
        <f t="shared" si="74"/>
        <v/>
      </c>
      <c r="K216" s="89" t="str">
        <f t="shared" si="74"/>
        <v/>
      </c>
      <c r="L216" s="17" t="e">
        <f>SUM(E216:K216)/(COUNTA(E216:K216)-COUNTBLANK(E216:K216))</f>
        <v>#DIV/0!</v>
      </c>
      <c r="N216" s="53">
        <v>1</v>
      </c>
      <c r="O216" s="54" t="s">
        <v>20</v>
      </c>
      <c r="P216" s="55">
        <v>1</v>
      </c>
    </row>
    <row r="217" spans="2:16" ht="15" customHeight="1" thickBot="1" x14ac:dyDescent="0.25">
      <c r="E217" s="28"/>
      <c r="F217" s="28"/>
      <c r="G217" s="28"/>
      <c r="H217" s="28"/>
      <c r="I217" s="28"/>
      <c r="J217" s="28"/>
      <c r="K217" s="28"/>
    </row>
    <row r="218" spans="2:16" ht="15" customHeight="1" x14ac:dyDescent="0.2">
      <c r="B218" s="23" t="s">
        <v>86</v>
      </c>
      <c r="C218" s="39"/>
      <c r="D218" s="40"/>
      <c r="E218" s="41"/>
      <c r="F218" s="41"/>
      <c r="G218" s="41"/>
      <c r="H218" s="41"/>
      <c r="I218" s="41"/>
      <c r="J218" s="41"/>
      <c r="K218" s="41"/>
      <c r="L218" s="42"/>
      <c r="N218" s="53">
        <v>1</v>
      </c>
      <c r="O218" s="54" t="s">
        <v>20</v>
      </c>
      <c r="P218" s="55">
        <v>1</v>
      </c>
    </row>
    <row r="219" spans="2:16" ht="15" customHeight="1" x14ac:dyDescent="0.2">
      <c r="B219" s="43" t="s">
        <v>46</v>
      </c>
      <c r="C219" s="44"/>
      <c r="D219" s="45" t="s">
        <v>18</v>
      </c>
      <c r="E219" s="46" t="s">
        <v>23</v>
      </c>
      <c r="F219" s="46" t="s">
        <v>24</v>
      </c>
      <c r="G219" s="46" t="s">
        <v>25</v>
      </c>
      <c r="H219" s="46" t="s">
        <v>26</v>
      </c>
      <c r="I219" s="46" t="s">
        <v>27</v>
      </c>
      <c r="J219" s="46" t="s">
        <v>28</v>
      </c>
      <c r="K219" s="47" t="s">
        <v>29</v>
      </c>
      <c r="L219" s="48" t="s">
        <v>13</v>
      </c>
      <c r="N219" s="58">
        <v>4.1666666666666664E-2</v>
      </c>
      <c r="O219" s="59"/>
      <c r="P219" s="60">
        <v>4.1666666666666664E-2</v>
      </c>
    </row>
    <row r="220" spans="2:16" ht="15" customHeight="1" x14ac:dyDescent="0.2">
      <c r="B220" s="49"/>
      <c r="C220" s="44"/>
      <c r="D220" s="76">
        <v>43833</v>
      </c>
      <c r="E220" s="77"/>
      <c r="F220" s="77"/>
      <c r="G220" s="77"/>
      <c r="H220" s="77"/>
      <c r="I220" s="77"/>
      <c r="J220" s="77"/>
      <c r="K220" s="77"/>
      <c r="L220" s="79"/>
      <c r="N220" s="58">
        <v>8.3333333333333301E-2</v>
      </c>
      <c r="O220" s="59"/>
      <c r="P220" s="60">
        <v>8.3333333333333301E-2</v>
      </c>
    </row>
    <row r="221" spans="2:16" ht="15" customHeight="1" x14ac:dyDescent="0.25">
      <c r="B221" s="50" t="s">
        <v>35</v>
      </c>
      <c r="C221" s="51"/>
      <c r="D221" s="52" t="s">
        <v>36</v>
      </c>
      <c r="E221" s="80"/>
      <c r="F221" s="80"/>
      <c r="G221" s="80"/>
      <c r="H221" s="80"/>
      <c r="I221" s="80"/>
      <c r="J221" s="80"/>
      <c r="K221" s="80"/>
      <c r="L221" s="9"/>
      <c r="N221" s="62">
        <v>0.125</v>
      </c>
      <c r="O221" s="63"/>
      <c r="P221" s="64">
        <v>0.125</v>
      </c>
    </row>
    <row r="222" spans="2:16" ht="15" customHeight="1" x14ac:dyDescent="0.25">
      <c r="B222" s="56" t="s">
        <v>42</v>
      </c>
      <c r="C222" s="57" t="s">
        <v>14</v>
      </c>
      <c r="D222" s="13">
        <v>0.83333333333333337</v>
      </c>
      <c r="E222" s="81"/>
      <c r="F222" s="81"/>
      <c r="G222" s="81"/>
      <c r="H222" s="81"/>
      <c r="I222" s="81"/>
      <c r="J222" s="81"/>
      <c r="K222" s="81"/>
      <c r="L222" s="10" t="e">
        <f>TEXT(IF(L234&lt;0, 24+L234,L234)/24,"h:mm")</f>
        <v>#DIV/0!</v>
      </c>
      <c r="N222" s="62">
        <v>0.16666666666666699</v>
      </c>
      <c r="O222" s="63"/>
      <c r="P222" s="64">
        <v>0.16666666666666699</v>
      </c>
    </row>
    <row r="223" spans="2:16" ht="15" customHeight="1" x14ac:dyDescent="0.25">
      <c r="B223" s="50" t="s">
        <v>41</v>
      </c>
      <c r="C223" s="61" t="s">
        <v>61</v>
      </c>
      <c r="D223" s="14">
        <v>0.91666666666666663</v>
      </c>
      <c r="E223" s="82"/>
      <c r="F223" s="82"/>
      <c r="G223" s="82"/>
      <c r="H223" s="82"/>
      <c r="I223" s="82"/>
      <c r="J223" s="82"/>
      <c r="K223" s="82"/>
      <c r="L223" s="10" t="e">
        <f>TEXT(IF(L235&lt;0, 24+L235,L235)/24,"h:mm")</f>
        <v>#DIV/0!</v>
      </c>
      <c r="N223" s="62">
        <v>0.20833333333333301</v>
      </c>
      <c r="O223" s="63"/>
      <c r="P223" s="64">
        <v>0.20833333333333301</v>
      </c>
    </row>
    <row r="224" spans="2:16" ht="15" customHeight="1" x14ac:dyDescent="0.25">
      <c r="B224" s="50" t="s">
        <v>39</v>
      </c>
      <c r="C224" s="61" t="s">
        <v>7</v>
      </c>
      <c r="D224" s="19">
        <v>60</v>
      </c>
      <c r="E224" s="83"/>
      <c r="F224" s="83"/>
      <c r="G224" s="83"/>
      <c r="H224" s="83"/>
      <c r="I224" s="83"/>
      <c r="J224" s="83"/>
      <c r="K224" s="83"/>
      <c r="L224" s="12" t="e">
        <f>AVERAGE(E224:K224)</f>
        <v>#DIV/0!</v>
      </c>
      <c r="N224" s="62">
        <v>0.25</v>
      </c>
      <c r="O224" s="63"/>
      <c r="P224" s="64">
        <v>0.25</v>
      </c>
    </row>
    <row r="225" spans="2:16" ht="15" customHeight="1" x14ac:dyDescent="0.25">
      <c r="B225" s="50" t="s">
        <v>47</v>
      </c>
      <c r="C225" s="61" t="s">
        <v>33</v>
      </c>
      <c r="D225" s="19">
        <v>2</v>
      </c>
      <c r="E225" s="83"/>
      <c r="F225" s="83"/>
      <c r="G225" s="83"/>
      <c r="H225" s="83"/>
      <c r="I225" s="83"/>
      <c r="J225" s="83"/>
      <c r="K225" s="83"/>
      <c r="L225" s="12" t="e">
        <f>AVERAGE(E225:K225)</f>
        <v>#DIV/0!</v>
      </c>
      <c r="N225" s="62">
        <v>0.29166666666666702</v>
      </c>
      <c r="O225" s="63"/>
      <c r="P225" s="64">
        <v>0.29166666666666702</v>
      </c>
    </row>
    <row r="226" spans="2:16" ht="15" customHeight="1" x14ac:dyDescent="0.25">
      <c r="B226" s="50" t="s">
        <v>40</v>
      </c>
      <c r="C226" s="61" t="s">
        <v>19</v>
      </c>
      <c r="D226" s="19">
        <v>30</v>
      </c>
      <c r="E226" s="83"/>
      <c r="F226" s="83"/>
      <c r="G226" s="83"/>
      <c r="H226" s="83"/>
      <c r="I226" s="83"/>
      <c r="J226" s="83"/>
      <c r="K226" s="83"/>
      <c r="L226" s="12" t="e">
        <f>AVERAGE(E226:K226)</f>
        <v>#DIV/0!</v>
      </c>
      <c r="N226" s="62">
        <v>0.33333333333333298</v>
      </c>
      <c r="O226" s="63"/>
      <c r="P226" s="64">
        <v>0.33333333333333298</v>
      </c>
    </row>
    <row r="227" spans="2:16" ht="15" customHeight="1" x14ac:dyDescent="0.25">
      <c r="B227" s="50" t="s">
        <v>43</v>
      </c>
      <c r="C227" s="61" t="s">
        <v>15</v>
      </c>
      <c r="D227" s="14">
        <v>0.25</v>
      </c>
      <c r="E227" s="81"/>
      <c r="F227" s="81"/>
      <c r="G227" s="81"/>
      <c r="H227" s="81"/>
      <c r="I227" s="81"/>
      <c r="J227" s="81"/>
      <c r="K227" s="81"/>
      <c r="L227" s="11" t="e">
        <f>TEXT(L236/24,"h:mm")</f>
        <v>#DIV/0!</v>
      </c>
      <c r="N227" s="62">
        <v>0.375</v>
      </c>
      <c r="O227" s="63"/>
      <c r="P227" s="64">
        <v>0.375</v>
      </c>
    </row>
    <row r="228" spans="2:16" ht="15" customHeight="1" x14ac:dyDescent="0.25">
      <c r="B228" s="50" t="s">
        <v>44</v>
      </c>
      <c r="C228" s="61" t="s">
        <v>32</v>
      </c>
      <c r="D228" s="14">
        <v>0.33333333333333331</v>
      </c>
      <c r="E228" s="81"/>
      <c r="F228" s="81"/>
      <c r="G228" s="81"/>
      <c r="H228" s="81"/>
      <c r="I228" s="81"/>
      <c r="J228" s="81"/>
      <c r="K228" s="81"/>
      <c r="L228" s="11" t="e">
        <f>TEXT(L237/24,"h:mm")</f>
        <v>#DIV/0!</v>
      </c>
      <c r="N228" s="62">
        <v>0.41666666666666702</v>
      </c>
      <c r="O228" s="63"/>
      <c r="P228" s="64">
        <v>0.41666666666666702</v>
      </c>
    </row>
    <row r="229" spans="2:16" ht="15" customHeight="1" x14ac:dyDescent="0.25">
      <c r="B229" s="50" t="s">
        <v>48</v>
      </c>
      <c r="C229" s="61"/>
      <c r="D229" s="20" t="s">
        <v>36</v>
      </c>
      <c r="E229" s="84"/>
      <c r="F229" s="84"/>
      <c r="G229" s="84"/>
      <c r="H229" s="84"/>
      <c r="I229" s="84"/>
      <c r="J229" s="84"/>
      <c r="K229" s="84"/>
      <c r="L229" s="11"/>
      <c r="N229" s="62">
        <v>0.45833333333333298</v>
      </c>
      <c r="O229" s="63"/>
      <c r="P229" s="64">
        <v>0.45833333333333298</v>
      </c>
    </row>
    <row r="230" spans="2:16" ht="15" customHeight="1" x14ac:dyDescent="0.25">
      <c r="B230" s="50" t="s">
        <v>49</v>
      </c>
      <c r="C230" s="61" t="s">
        <v>62</v>
      </c>
      <c r="D230" s="19">
        <v>60</v>
      </c>
      <c r="E230" s="83"/>
      <c r="F230" s="83"/>
      <c r="G230" s="83"/>
      <c r="H230" s="83"/>
      <c r="I230" s="83"/>
      <c r="J230" s="83"/>
      <c r="K230" s="83"/>
      <c r="L230" s="12" t="e">
        <f t="shared" ref="L230" si="75">AVERAGE(E230:K230)</f>
        <v>#DIV/0!</v>
      </c>
      <c r="N230" s="62">
        <v>0</v>
      </c>
      <c r="O230" s="63"/>
      <c r="P230" s="64">
        <v>0.5</v>
      </c>
    </row>
    <row r="231" spans="2:16" ht="15" customHeight="1" x14ac:dyDescent="0.25">
      <c r="B231" s="50" t="s">
        <v>50</v>
      </c>
      <c r="C231" s="61"/>
      <c r="D231" s="20" t="s">
        <v>36</v>
      </c>
      <c r="E231" s="81"/>
      <c r="F231" s="81"/>
      <c r="G231" s="81"/>
      <c r="H231" s="81"/>
      <c r="I231" s="81"/>
      <c r="J231" s="81"/>
      <c r="K231" s="81"/>
      <c r="L231" s="11"/>
      <c r="N231" s="62">
        <v>0.54166666666666696</v>
      </c>
      <c r="O231" s="63"/>
      <c r="P231" s="64">
        <v>0.54166666666666696</v>
      </c>
    </row>
    <row r="232" spans="2:16" ht="15" customHeight="1" x14ac:dyDescent="0.25">
      <c r="B232" s="50" t="s">
        <v>51</v>
      </c>
      <c r="C232" s="61" t="s">
        <v>53</v>
      </c>
      <c r="D232" s="19">
        <v>1</v>
      </c>
      <c r="E232" s="83"/>
      <c r="F232" s="83"/>
      <c r="G232" s="83"/>
      <c r="H232" s="83"/>
      <c r="I232" s="83"/>
      <c r="J232" s="83"/>
      <c r="K232" s="83"/>
      <c r="L232" s="12" t="e">
        <f t="shared" ref="L232:L233" si="76">AVERAGE(E232:K232)</f>
        <v>#DIV/0!</v>
      </c>
      <c r="N232" s="62">
        <v>0.58333333333333304</v>
      </c>
      <c r="O232" s="63"/>
      <c r="P232" s="64">
        <v>0.58333333333333304</v>
      </c>
    </row>
    <row r="233" spans="2:16" ht="15" customHeight="1" x14ac:dyDescent="0.25">
      <c r="B233" s="56" t="s">
        <v>52</v>
      </c>
      <c r="C233" s="57" t="s">
        <v>31</v>
      </c>
      <c r="D233" s="19">
        <v>30</v>
      </c>
      <c r="E233" s="83"/>
      <c r="F233" s="83"/>
      <c r="G233" s="83"/>
      <c r="H233" s="83"/>
      <c r="I233" s="83"/>
      <c r="J233" s="83"/>
      <c r="K233" s="83"/>
      <c r="L233" s="12" t="e">
        <f t="shared" si="76"/>
        <v>#DIV/0!</v>
      </c>
      <c r="N233" s="62">
        <v>0.625</v>
      </c>
      <c r="O233" s="63"/>
      <c r="P233" s="64">
        <v>0.625</v>
      </c>
    </row>
    <row r="234" spans="2:16" ht="15" hidden="1" customHeight="1" x14ac:dyDescent="0.2">
      <c r="B234" s="65" t="s">
        <v>76</v>
      </c>
      <c r="C234" s="44" t="s">
        <v>14</v>
      </c>
      <c r="D234" s="78">
        <f t="shared" ref="D234:K234" si="77">IF(ISBLANK(D222),"",IF(HOUR(D222)&gt;12,HOUR(D222)+(MINUTE(D222)/60)-24,HOUR(D222)+(MINUTE(D222)/60)))</f>
        <v>-4</v>
      </c>
      <c r="E234" s="85" t="str">
        <f t="shared" si="77"/>
        <v/>
      </c>
      <c r="F234" s="85" t="str">
        <f t="shared" si="77"/>
        <v/>
      </c>
      <c r="G234" s="85" t="str">
        <f t="shared" si="77"/>
        <v/>
      </c>
      <c r="H234" s="85" t="str">
        <f t="shared" si="77"/>
        <v/>
      </c>
      <c r="I234" s="85" t="str">
        <f t="shared" si="77"/>
        <v/>
      </c>
      <c r="J234" s="85" t="str">
        <f t="shared" si="77"/>
        <v/>
      </c>
      <c r="K234" s="85" t="str">
        <f t="shared" si="77"/>
        <v/>
      </c>
      <c r="L234" s="18" t="e">
        <f>AVERAGE(E234:K234)</f>
        <v>#DIV/0!</v>
      </c>
      <c r="M234" s="33"/>
    </row>
    <row r="235" spans="2:16" ht="15" hidden="1" customHeight="1" x14ac:dyDescent="0.2">
      <c r="B235" s="65" t="s">
        <v>77</v>
      </c>
      <c r="C235" s="44" t="s">
        <v>61</v>
      </c>
      <c r="D235" s="78">
        <f t="shared" ref="D235:K235" si="78">IF(ISBLANK(D223),"",IF(HOUR(D223)&gt;12,HOUR(D223)+(MINUTE(D223)/60)-24,HOUR(D223)+(MINUTE(D223)/60)))</f>
        <v>-2</v>
      </c>
      <c r="E235" s="85" t="str">
        <f t="shared" si="78"/>
        <v/>
      </c>
      <c r="F235" s="85" t="str">
        <f t="shared" si="78"/>
        <v/>
      </c>
      <c r="G235" s="85" t="str">
        <f t="shared" si="78"/>
        <v/>
      </c>
      <c r="H235" s="85" t="str">
        <f t="shared" si="78"/>
        <v/>
      </c>
      <c r="I235" s="85" t="str">
        <f t="shared" si="78"/>
        <v/>
      </c>
      <c r="J235" s="85" t="str">
        <f t="shared" si="78"/>
        <v/>
      </c>
      <c r="K235" s="85" t="str">
        <f t="shared" si="78"/>
        <v/>
      </c>
      <c r="L235" s="18" t="e">
        <f>AVERAGE(E235:K235)</f>
        <v>#DIV/0!</v>
      </c>
      <c r="M235" s="33"/>
    </row>
    <row r="236" spans="2:16" ht="15" hidden="1" customHeight="1" x14ac:dyDescent="0.2">
      <c r="B236" s="65" t="s">
        <v>78</v>
      </c>
      <c r="C236" s="44" t="s">
        <v>15</v>
      </c>
      <c r="D236" s="78">
        <f t="shared" ref="D236:K236" si="79">IF(ISBLANK(D227),"",HOUR(D227)+(MINUTE(D227)/60))</f>
        <v>6</v>
      </c>
      <c r="E236" s="85" t="str">
        <f t="shared" si="79"/>
        <v/>
      </c>
      <c r="F236" s="85" t="str">
        <f t="shared" si="79"/>
        <v/>
      </c>
      <c r="G236" s="85" t="str">
        <f t="shared" si="79"/>
        <v/>
      </c>
      <c r="H236" s="85" t="str">
        <f t="shared" si="79"/>
        <v/>
      </c>
      <c r="I236" s="85" t="str">
        <f t="shared" si="79"/>
        <v/>
      </c>
      <c r="J236" s="85" t="str">
        <f t="shared" si="79"/>
        <v/>
      </c>
      <c r="K236" s="85" t="str">
        <f t="shared" si="79"/>
        <v/>
      </c>
      <c r="L236" s="18" t="e">
        <f>AVERAGE(E236:K236)</f>
        <v>#DIV/0!</v>
      </c>
      <c r="M236" s="33"/>
    </row>
    <row r="237" spans="2:16" ht="15" hidden="1" customHeight="1" x14ac:dyDescent="0.2">
      <c r="B237" s="65" t="s">
        <v>79</v>
      </c>
      <c r="C237" s="44" t="s">
        <v>32</v>
      </c>
      <c r="D237" s="78">
        <f t="shared" ref="D237:K237" si="80">IF(ISBLANK(D228),"",HOUR(D228)+(MINUTE(D228)/60))</f>
        <v>8</v>
      </c>
      <c r="E237" s="85" t="str">
        <f t="shared" si="80"/>
        <v/>
      </c>
      <c r="F237" s="85" t="str">
        <f t="shared" si="80"/>
        <v/>
      </c>
      <c r="G237" s="85" t="str">
        <f t="shared" si="80"/>
        <v/>
      </c>
      <c r="H237" s="85" t="str">
        <f t="shared" si="80"/>
        <v/>
      </c>
      <c r="I237" s="85" t="str">
        <f t="shared" si="80"/>
        <v/>
      </c>
      <c r="J237" s="85" t="str">
        <f t="shared" si="80"/>
        <v/>
      </c>
      <c r="K237" s="85" t="str">
        <f t="shared" si="80"/>
        <v/>
      </c>
      <c r="L237" s="18" t="e">
        <f>AVERAGE(E237:K237)</f>
        <v>#DIV/0!</v>
      </c>
      <c r="M237" s="33"/>
    </row>
    <row r="238" spans="2:16" ht="15" customHeight="1" x14ac:dyDescent="0.25">
      <c r="B238" s="50" t="s">
        <v>34</v>
      </c>
      <c r="C238" s="66"/>
      <c r="D238" s="73">
        <v>3</v>
      </c>
      <c r="E238" s="86"/>
      <c r="F238" s="86"/>
      <c r="G238" s="86"/>
      <c r="H238" s="86"/>
      <c r="I238" s="86"/>
      <c r="J238" s="86"/>
      <c r="K238" s="86"/>
      <c r="L238" s="74" t="e">
        <f t="shared" ref="L238" si="81">AVERAGE(E238:K238)</f>
        <v>#DIV/0!</v>
      </c>
      <c r="N238" s="62">
        <v>0.66666666666666696</v>
      </c>
      <c r="O238" s="63"/>
      <c r="P238" s="64">
        <v>0.66666666666666696</v>
      </c>
    </row>
    <row r="239" spans="2:16" ht="15" customHeight="1" x14ac:dyDescent="0.25">
      <c r="B239" s="50" t="s">
        <v>37</v>
      </c>
      <c r="C239" s="66"/>
      <c r="D239" s="73">
        <v>3</v>
      </c>
      <c r="E239" s="86"/>
      <c r="F239" s="86"/>
      <c r="G239" s="86"/>
      <c r="H239" s="86"/>
      <c r="I239" s="86"/>
      <c r="J239" s="86"/>
      <c r="K239" s="86"/>
      <c r="L239" s="74" t="e">
        <f>AVERAGE(E239:K239)</f>
        <v>#DIV/0!</v>
      </c>
      <c r="N239" s="62">
        <v>0.70833333333333304</v>
      </c>
      <c r="O239" s="63"/>
      <c r="P239" s="64">
        <v>0.70833333333333304</v>
      </c>
    </row>
    <row r="240" spans="2:16" ht="15" customHeight="1" x14ac:dyDescent="0.25">
      <c r="B240" s="50" t="s">
        <v>38</v>
      </c>
      <c r="C240" s="66"/>
      <c r="D240" s="73">
        <v>3</v>
      </c>
      <c r="E240" s="86"/>
      <c r="F240" s="86"/>
      <c r="G240" s="86"/>
      <c r="H240" s="86"/>
      <c r="I240" s="86"/>
      <c r="J240" s="86"/>
      <c r="K240" s="86"/>
      <c r="L240" s="74" t="e">
        <f>AVERAGE(E240:K240)</f>
        <v>#DIV/0!</v>
      </c>
      <c r="N240" s="62">
        <v>0.75</v>
      </c>
      <c r="O240" s="63"/>
      <c r="P240" s="64">
        <v>0.75</v>
      </c>
    </row>
    <row r="241" spans="2:16" ht="15" customHeight="1" x14ac:dyDescent="0.25">
      <c r="B241" s="50"/>
      <c r="C241" s="61"/>
      <c r="D241" s="68"/>
      <c r="E241" s="87"/>
      <c r="F241" s="87"/>
      <c r="G241" s="87"/>
      <c r="H241" s="87"/>
      <c r="I241" s="87"/>
      <c r="J241" s="87"/>
      <c r="K241" s="87"/>
      <c r="L241" s="10"/>
      <c r="N241" s="62">
        <v>0.79166666666666696</v>
      </c>
      <c r="O241" s="63"/>
      <c r="P241" s="64">
        <v>0.79166666666666696</v>
      </c>
    </row>
    <row r="242" spans="2:16" ht="15" customHeight="1" x14ac:dyDescent="0.25">
      <c r="B242" s="69" t="s">
        <v>57</v>
      </c>
      <c r="C242" s="70" t="s">
        <v>55</v>
      </c>
      <c r="D242" s="15">
        <f t="shared" ref="D242:K242" si="82">IF(ISBLANK(D222),"",IF(ISBLANK(D228),"",(-D234+D237)))</f>
        <v>12</v>
      </c>
      <c r="E242" s="88" t="str">
        <f t="shared" si="82"/>
        <v/>
      </c>
      <c r="F242" s="88" t="str">
        <f t="shared" si="82"/>
        <v/>
      </c>
      <c r="G242" s="88" t="str">
        <f t="shared" si="82"/>
        <v/>
      </c>
      <c r="H242" s="88" t="str">
        <f t="shared" si="82"/>
        <v/>
      </c>
      <c r="I242" s="88" t="str">
        <f t="shared" si="82"/>
        <v/>
      </c>
      <c r="J242" s="88" t="str">
        <f t="shared" si="82"/>
        <v/>
      </c>
      <c r="K242" s="88" t="str">
        <f t="shared" si="82"/>
        <v/>
      </c>
      <c r="L242" s="10" t="e">
        <f>SUM(E242:K242)/(COUNTA(E242:K242)-COUNTBLANK(E242:K242))</f>
        <v>#DIV/0!</v>
      </c>
      <c r="N242" s="62">
        <v>0.83333333333333304</v>
      </c>
      <c r="O242" s="63"/>
      <c r="P242" s="64">
        <v>0.83333333333333304</v>
      </c>
    </row>
    <row r="243" spans="2:16" ht="15" customHeight="1" x14ac:dyDescent="0.25">
      <c r="B243" s="69" t="s">
        <v>56</v>
      </c>
      <c r="C243" s="70" t="s">
        <v>16</v>
      </c>
      <c r="D243" s="15">
        <f t="shared" ref="D243:K243" si="83">IF(ISBLANK(D223),"", IF(ISBLANK(D228),"",(-D235+D236+IF(ISBLANK(D230),0,D230/60))))</f>
        <v>9</v>
      </c>
      <c r="E243" s="88" t="str">
        <f t="shared" si="83"/>
        <v/>
      </c>
      <c r="F243" s="88" t="str">
        <f t="shared" si="83"/>
        <v/>
      </c>
      <c r="G243" s="88" t="str">
        <f t="shared" si="83"/>
        <v/>
      </c>
      <c r="H243" s="88" t="str">
        <f t="shared" si="83"/>
        <v/>
      </c>
      <c r="I243" s="88" t="str">
        <f t="shared" si="83"/>
        <v/>
      </c>
      <c r="J243" s="88" t="str">
        <f t="shared" si="83"/>
        <v/>
      </c>
      <c r="K243" s="88" t="str">
        <f t="shared" si="83"/>
        <v/>
      </c>
      <c r="L243" s="10" t="e">
        <f>SUM(E243:K243)/(COUNTA(E243:K243)-COUNTBLANK(E243:K243))</f>
        <v>#DIV/0!</v>
      </c>
      <c r="N243" s="62">
        <v>0.875</v>
      </c>
      <c r="O243" s="63"/>
      <c r="P243" s="64">
        <v>0.875</v>
      </c>
    </row>
    <row r="244" spans="2:16" ht="15" customHeight="1" x14ac:dyDescent="0.25">
      <c r="B244" s="69" t="s">
        <v>58</v>
      </c>
      <c r="C244" s="70" t="s">
        <v>8</v>
      </c>
      <c r="D244" s="15">
        <f t="shared" ref="D244:K244" si="84">IF(ISBLANK(D243),"",(IF(ISBLANK(D224),"",IF(ISBLANK(D226),"",D243-((D224+D226+IF(ISBLANK(D230),0,D230))/60)))))</f>
        <v>6.5</v>
      </c>
      <c r="E244" s="88" t="str">
        <f t="shared" si="84"/>
        <v/>
      </c>
      <c r="F244" s="88" t="str">
        <f t="shared" si="84"/>
        <v/>
      </c>
      <c r="G244" s="88" t="str">
        <f t="shared" si="84"/>
        <v/>
      </c>
      <c r="H244" s="88" t="str">
        <f t="shared" si="84"/>
        <v/>
      </c>
      <c r="I244" s="88" t="str">
        <f t="shared" si="84"/>
        <v/>
      </c>
      <c r="J244" s="88" t="str">
        <f t="shared" si="84"/>
        <v/>
      </c>
      <c r="K244" s="88" t="str">
        <f t="shared" si="84"/>
        <v/>
      </c>
      <c r="L244" s="10" t="e">
        <f>SUM(E244:K244)/(COUNTA(E244:K244)-COUNTBLANK(E244:K244))</f>
        <v>#DIV/0!</v>
      </c>
      <c r="N244" s="62">
        <v>0.91666666666666663</v>
      </c>
      <c r="O244" s="63"/>
      <c r="P244" s="64">
        <v>0.91666666666666663</v>
      </c>
    </row>
    <row r="245" spans="2:16" ht="15" customHeight="1" x14ac:dyDescent="0.25">
      <c r="B245" s="69" t="s">
        <v>59</v>
      </c>
      <c r="C245" s="70" t="s">
        <v>63</v>
      </c>
      <c r="D245" s="15">
        <f t="shared" ref="D245:K245" si="85">IF(ISBLANK(D224),"",IF(ISBLANK(D226),"",(D224+D226+IF(ISBLANK(D230),0,D230))/60))</f>
        <v>2.5</v>
      </c>
      <c r="E245" s="88" t="str">
        <f t="shared" si="85"/>
        <v/>
      </c>
      <c r="F245" s="88" t="str">
        <f t="shared" si="85"/>
        <v/>
      </c>
      <c r="G245" s="88" t="str">
        <f t="shared" si="85"/>
        <v/>
      </c>
      <c r="H245" s="88" t="str">
        <f t="shared" si="85"/>
        <v/>
      </c>
      <c r="I245" s="88" t="str">
        <f t="shared" si="85"/>
        <v/>
      </c>
      <c r="J245" s="88" t="str">
        <f t="shared" si="85"/>
        <v/>
      </c>
      <c r="K245" s="88" t="str">
        <f t="shared" si="85"/>
        <v/>
      </c>
      <c r="L245" s="10" t="e">
        <f>SUM(E245:K245)/(COUNTA(E245:K245)-COUNTBLANK(E245:K245))</f>
        <v>#DIV/0!</v>
      </c>
      <c r="N245" s="62">
        <v>0.95833333333333337</v>
      </c>
      <c r="O245" s="63"/>
      <c r="P245" s="64">
        <v>0.95833333333333304</v>
      </c>
    </row>
    <row r="246" spans="2:16" ht="15" customHeight="1" thickBot="1" x14ac:dyDescent="0.25">
      <c r="B246" s="71" t="s">
        <v>60</v>
      </c>
      <c r="C246" s="72" t="s">
        <v>17</v>
      </c>
      <c r="D246" s="16">
        <f>IF(ISERROR(D244/D243),"",IF(ISBLANK(D244),"",D244/D243))</f>
        <v>0.72222222222222221</v>
      </c>
      <c r="E246" s="89" t="str">
        <f t="shared" ref="E246:K246" si="86">IF(ISERROR(E244/E243),"",IF(ISBLANK(E244),"",E244/E243))</f>
        <v/>
      </c>
      <c r="F246" s="89" t="str">
        <f t="shared" si="86"/>
        <v/>
      </c>
      <c r="G246" s="89" t="str">
        <f t="shared" si="86"/>
        <v/>
      </c>
      <c r="H246" s="89" t="str">
        <f t="shared" si="86"/>
        <v/>
      </c>
      <c r="I246" s="89" t="str">
        <f t="shared" si="86"/>
        <v/>
      </c>
      <c r="J246" s="89" t="str">
        <f t="shared" si="86"/>
        <v/>
      </c>
      <c r="K246" s="89" t="str">
        <f t="shared" si="86"/>
        <v/>
      </c>
      <c r="L246" s="17" t="e">
        <f>SUM(E246:K246)/(COUNTA(E246:K246)-COUNTBLANK(E246:K246))</f>
        <v>#DIV/0!</v>
      </c>
      <c r="N246" s="53">
        <v>1</v>
      </c>
      <c r="O246" s="54" t="s">
        <v>20</v>
      </c>
      <c r="P246" s="55">
        <v>1</v>
      </c>
    </row>
  </sheetData>
  <sheetProtection algorithmName="SHA-512" hashValue="CWEL/S/+dR/moQKkbqYC1b1BPpPBsAfOvmEG+3uzeJp+bxAOHB+md/t3HY83qisqJo0k9wQvK9xp+dXZ3Kb8Qg==" saltValue="dSDKmFfgVJGM+NfcQ0mrBQ==" spinCount="100000" sheet="1" selectLockedCells="1"/>
  <mergeCells count="3">
    <mergeCell ref="C1:L1"/>
    <mergeCell ref="C2:L2"/>
    <mergeCell ref="C3:L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4"/>
  <sheetViews>
    <sheetView workbookViewId="0">
      <selection activeCell="J21" sqref="J21"/>
    </sheetView>
  </sheetViews>
  <sheetFormatPr defaultColWidth="17.28515625" defaultRowHeight="15" customHeight="1" x14ac:dyDescent="0.2"/>
  <cols>
    <col min="1" max="1" width="16.5703125" customWidth="1"/>
    <col min="2" max="20" width="8.7109375" customWidth="1"/>
  </cols>
  <sheetData>
    <row r="1" spans="1:5" ht="12.75" customHeight="1" thickBot="1" x14ac:dyDescent="0.25">
      <c r="A1" s="1"/>
      <c r="B1" s="3" t="s">
        <v>3</v>
      </c>
      <c r="C1" s="3" t="s">
        <v>4</v>
      </c>
      <c r="D1" s="3" t="s">
        <v>5</v>
      </c>
      <c r="E1" s="3" t="s">
        <v>6</v>
      </c>
    </row>
    <row r="2" spans="1:5" ht="12.75" customHeight="1" x14ac:dyDescent="0.2">
      <c r="A2" s="6" t="s">
        <v>64</v>
      </c>
      <c r="B2" s="4" t="e">
        <f>'Enter Sleep Diary Here'!L12</f>
        <v>#DIV/0!</v>
      </c>
      <c r="C2" s="4" t="e">
        <f>'Enter Sleep Diary Here'!L43</f>
        <v>#DIV/0!</v>
      </c>
      <c r="D2" s="4" t="e">
        <f>'Enter Sleep Diary Here'!L74</f>
        <v>#DIV/0!</v>
      </c>
      <c r="E2" s="4" t="e">
        <f>'Enter Sleep Diary Here'!L104</f>
        <v>#DIV/0!</v>
      </c>
    </row>
    <row r="3" spans="1:5" ht="12.75" customHeight="1" x14ac:dyDescent="0.2">
      <c r="A3" s="7" t="s">
        <v>65</v>
      </c>
      <c r="B3" s="4" t="e">
        <f>'Enter Sleep Diary Here'!L14</f>
        <v>#DIV/0!</v>
      </c>
      <c r="C3" s="4" t="e">
        <f>'Enter Sleep Diary Here'!L45</f>
        <v>#DIV/0!</v>
      </c>
      <c r="D3" s="4" t="e">
        <f>'Enter Sleep Diary Here'!L76</f>
        <v>#DIV/0!</v>
      </c>
      <c r="E3" s="4" t="e">
        <f>'Enter Sleep Diary Here'!L106</f>
        <v>#DIV/0!</v>
      </c>
    </row>
    <row r="4" spans="1:5" ht="12.75" customHeight="1" thickBot="1" x14ac:dyDescent="0.25">
      <c r="A4" s="8" t="s">
        <v>66</v>
      </c>
      <c r="B4" s="4" t="e">
        <f>'Enter Sleep Diary Here'!L18</f>
        <v>#DIV/0!</v>
      </c>
      <c r="C4" s="4" t="e">
        <f>'Enter Sleep Diary Here'!L49</f>
        <v>#DIV/0!</v>
      </c>
      <c r="D4" s="4" t="e">
        <f>'Enter Sleep Diary Here'!L80</f>
        <v>#DIV/0!</v>
      </c>
      <c r="E4" s="4" t="e">
        <f>'Enter Sleep Diary Here'!L110</f>
        <v>#DIV/0!</v>
      </c>
    </row>
    <row r="5" spans="1:5" ht="12.75" customHeight="1" thickBot="1" x14ac:dyDescent="0.25">
      <c r="A5" s="6" t="s">
        <v>69</v>
      </c>
      <c r="B5" s="4" t="e">
        <f>'Enter Sleep Diary Here'!L30</f>
        <v>#DIV/0!</v>
      </c>
      <c r="C5" s="75" t="e">
        <f>'Enter Sleep Diary Here'!L61</f>
        <v>#DIV/0!</v>
      </c>
      <c r="D5" s="4" t="e">
        <f>'Enter Sleep Diary Here'!L92</f>
        <v>#DIV/0!</v>
      </c>
      <c r="E5" s="4" t="e">
        <f>'Enter Sleep Diary Here'!L122</f>
        <v>#DIV/0!</v>
      </c>
    </row>
    <row r="6" spans="1:5" ht="12.75" customHeight="1" x14ac:dyDescent="0.2">
      <c r="A6" s="6" t="s">
        <v>67</v>
      </c>
      <c r="B6" s="4" t="e">
        <f>'Enter Sleep Diary Here'!L31</f>
        <v>#DIV/0!</v>
      </c>
      <c r="C6" s="4" t="e">
        <f>'Enter Sleep Diary Here'!L62</f>
        <v>#DIV/0!</v>
      </c>
      <c r="D6" s="4" t="e">
        <f>'Enter Sleep Diary Here'!L93</f>
        <v>#DIV/0!</v>
      </c>
      <c r="E6" s="4" t="e">
        <f>'Enter Sleep Diary Here'!L123</f>
        <v>#DIV/0!</v>
      </c>
    </row>
    <row r="7" spans="1:5" ht="12.75" customHeight="1" x14ac:dyDescent="0.2">
      <c r="A7" s="7" t="s">
        <v>70</v>
      </c>
      <c r="B7" s="4" t="e">
        <f>'Enter Sleep Diary Here'!L32</f>
        <v>#DIV/0!</v>
      </c>
      <c r="C7" s="4" t="e">
        <f>'Enter Sleep Diary Here'!L63</f>
        <v>#DIV/0!</v>
      </c>
      <c r="D7" s="4" t="e">
        <f>'Enter Sleep Diary Here'!L94</f>
        <v>#DIV/0!</v>
      </c>
      <c r="E7" s="4" t="e">
        <f>'Enter Sleep Diary Here'!L124</f>
        <v>#DIV/0!</v>
      </c>
    </row>
    <row r="8" spans="1:5" ht="12.75" customHeight="1" x14ac:dyDescent="0.2">
      <c r="A8" s="7" t="s">
        <v>71</v>
      </c>
      <c r="B8" s="4" t="e">
        <f>'Enter Sleep Diary Here'!L33</f>
        <v>#DIV/0!</v>
      </c>
      <c r="C8" s="4" t="e">
        <f>'Enter Sleep Diary Here'!L64</f>
        <v>#DIV/0!</v>
      </c>
      <c r="D8" s="4" t="e">
        <f>'Enter Sleep Diary Here'!L95</f>
        <v>#DIV/0!</v>
      </c>
      <c r="E8" s="4" t="e">
        <f>'Enter Sleep Diary Here'!L125</f>
        <v>#DIV/0!</v>
      </c>
    </row>
    <row r="9" spans="1:5" ht="12.75" customHeight="1" thickBot="1" x14ac:dyDescent="0.25">
      <c r="A9" s="8" t="s">
        <v>72</v>
      </c>
      <c r="B9" s="4" t="e">
        <f>'Enter Sleep Diary Here'!L34</f>
        <v>#DIV/0!</v>
      </c>
      <c r="C9" s="4" t="e">
        <f>'Enter Sleep Diary Here'!L65</f>
        <v>#DIV/0!</v>
      </c>
      <c r="D9" s="4" t="e">
        <f>'Enter Sleep Diary Here'!L96</f>
        <v>#DIV/0!</v>
      </c>
      <c r="E9" s="4" t="e">
        <f>'Enter Sleep Diary Here'!L126</f>
        <v>#DIV/0!</v>
      </c>
    </row>
    <row r="10" spans="1:5" ht="12.75" customHeight="1" x14ac:dyDescent="0.2">
      <c r="A10" s="1"/>
    </row>
    <row r="11" spans="1:5" ht="12.75" customHeight="1" x14ac:dyDescent="0.2">
      <c r="A11" s="97" t="s">
        <v>68</v>
      </c>
      <c r="B11" s="98"/>
      <c r="C11" s="98"/>
      <c r="D11" s="98"/>
      <c r="E11" s="98"/>
    </row>
    <row r="12" spans="1:5" ht="12.75" customHeight="1" x14ac:dyDescent="0.2">
      <c r="A12" s="97" t="s">
        <v>9</v>
      </c>
      <c r="B12" s="98"/>
      <c r="C12" s="98"/>
      <c r="D12" s="98"/>
      <c r="E12" s="98"/>
    </row>
    <row r="13" spans="1:5" ht="12.75" customHeight="1" x14ac:dyDescent="0.2">
      <c r="A13" s="97" t="s">
        <v>10</v>
      </c>
      <c r="B13" s="98"/>
      <c r="C13" s="98"/>
      <c r="D13" s="98"/>
      <c r="E13" s="98"/>
    </row>
    <row r="14" spans="1:5" ht="12.75" customHeight="1" x14ac:dyDescent="0.2">
      <c r="A14" s="97" t="s">
        <v>73</v>
      </c>
      <c r="B14" s="98"/>
      <c r="C14" s="98"/>
      <c r="D14" s="98"/>
      <c r="E14" s="98"/>
    </row>
    <row r="15" spans="1:5" ht="12.75" customHeight="1" x14ac:dyDescent="0.2">
      <c r="A15" s="97" t="s">
        <v>74</v>
      </c>
      <c r="B15" s="98"/>
      <c r="C15" s="98"/>
      <c r="D15" s="98"/>
      <c r="E15" s="98"/>
    </row>
    <row r="16" spans="1:5" ht="12.75" customHeight="1" x14ac:dyDescent="0.2">
      <c r="A16" s="97" t="s">
        <v>11</v>
      </c>
      <c r="B16" s="98"/>
      <c r="C16" s="98"/>
      <c r="D16" s="98"/>
      <c r="E16" s="98"/>
    </row>
    <row r="17" spans="1:5" ht="12.75" customHeight="1" x14ac:dyDescent="0.2">
      <c r="A17" s="97" t="s">
        <v>75</v>
      </c>
      <c r="B17" s="98"/>
      <c r="C17" s="98"/>
      <c r="D17" s="98"/>
      <c r="E17" s="98"/>
    </row>
    <row r="18" spans="1:5" ht="12.75" customHeight="1" x14ac:dyDescent="0.2">
      <c r="A18" s="97" t="s">
        <v>12</v>
      </c>
      <c r="B18" s="98"/>
      <c r="C18" s="98"/>
      <c r="D18" s="98"/>
      <c r="E18" s="98"/>
    </row>
    <row r="19" spans="1:5" ht="12.75" customHeight="1" x14ac:dyDescent="0.2">
      <c r="A19" s="1"/>
    </row>
    <row r="20" spans="1:5" ht="12.75" customHeight="1" x14ac:dyDescent="0.2">
      <c r="A20" s="1"/>
    </row>
    <row r="21" spans="1:5" ht="12.75" customHeight="1" x14ac:dyDescent="0.2">
      <c r="A21" s="1"/>
    </row>
    <row r="22" spans="1:5" ht="12.75" customHeight="1" x14ac:dyDescent="0.2">
      <c r="A22" s="1"/>
    </row>
    <row r="23" spans="1:5" ht="12.75" customHeight="1" x14ac:dyDescent="0.2">
      <c r="A23" s="1"/>
    </row>
    <row r="24" spans="1:5" ht="12.75" customHeight="1" x14ac:dyDescent="0.2">
      <c r="A24" s="1"/>
    </row>
    <row r="25" spans="1:5" ht="12.75" customHeight="1" x14ac:dyDescent="0.2">
      <c r="A25" s="1"/>
    </row>
    <row r="26" spans="1:5" ht="12.75" customHeight="1" x14ac:dyDescent="0.2">
      <c r="A26" s="1"/>
    </row>
    <row r="27" spans="1:5" ht="12.75" customHeight="1" x14ac:dyDescent="0.2">
      <c r="A27" s="1"/>
    </row>
    <row r="28" spans="1:5" ht="12.75" customHeight="1" x14ac:dyDescent="0.2">
      <c r="A28" s="1"/>
    </row>
    <row r="29" spans="1:5" ht="12.75" customHeight="1" x14ac:dyDescent="0.2">
      <c r="A29" s="1"/>
    </row>
    <row r="30" spans="1:5" ht="12.75" customHeight="1" x14ac:dyDescent="0.2">
      <c r="A30" s="1"/>
    </row>
    <row r="31" spans="1:5" ht="12.75" customHeight="1" x14ac:dyDescent="0.2">
      <c r="A31" s="1"/>
    </row>
    <row r="32" spans="1:5" ht="12.75" customHeight="1" x14ac:dyDescent="0.2">
      <c r="A32" s="1"/>
    </row>
    <row r="33" spans="1:5" ht="12.75" customHeight="1" x14ac:dyDescent="0.2">
      <c r="A33" s="1"/>
    </row>
    <row r="34" spans="1:5" ht="12.75" customHeight="1" x14ac:dyDescent="0.2">
      <c r="A34" s="1"/>
    </row>
    <row r="35" spans="1:5" ht="12.75" customHeight="1" x14ac:dyDescent="0.2">
      <c r="A35" s="1"/>
    </row>
    <row r="36" spans="1:5" ht="12.75" customHeight="1" x14ac:dyDescent="0.2">
      <c r="A36" s="1"/>
    </row>
    <row r="37" spans="1:5" ht="12.75" customHeight="1" x14ac:dyDescent="0.2">
      <c r="A37" s="1"/>
    </row>
    <row r="38" spans="1:5" ht="12.75" customHeight="1" x14ac:dyDescent="0.2">
      <c r="A38" s="1"/>
    </row>
    <row r="39" spans="1:5" ht="12.75" customHeight="1" x14ac:dyDescent="0.2">
      <c r="A39" s="1"/>
    </row>
    <row r="40" spans="1:5" ht="12.75" customHeight="1" x14ac:dyDescent="0.2">
      <c r="A40" s="1"/>
    </row>
    <row r="41" spans="1:5" ht="12.75" customHeight="1" x14ac:dyDescent="0.2">
      <c r="A41" s="1"/>
      <c r="E41" s="5"/>
    </row>
    <row r="42" spans="1:5" ht="12.75" customHeight="1" x14ac:dyDescent="0.2">
      <c r="A42" s="1"/>
      <c r="E42" s="5"/>
    </row>
    <row r="43" spans="1:5" ht="12.75" customHeight="1" x14ac:dyDescent="0.2">
      <c r="A43" s="1"/>
    </row>
    <row r="44" spans="1:5" ht="12.75" customHeight="1" x14ac:dyDescent="0.2">
      <c r="A44" s="1"/>
    </row>
    <row r="45" spans="1:5" ht="12.75" customHeight="1" x14ac:dyDescent="0.2">
      <c r="A45" s="1"/>
    </row>
    <row r="46" spans="1:5" ht="12.75" customHeight="1" x14ac:dyDescent="0.2">
      <c r="A46" s="1"/>
    </row>
    <row r="47" spans="1:5" ht="12.75" customHeight="1" x14ac:dyDescent="0.2">
      <c r="A47" s="1"/>
    </row>
    <row r="48" spans="1:5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ht="12.75" customHeight="1" x14ac:dyDescent="0.2">
      <c r="A51" s="1"/>
    </row>
    <row r="52" spans="1:1" ht="12.75" customHeight="1" x14ac:dyDescent="0.2">
      <c r="A52" s="1"/>
    </row>
    <row r="53" spans="1:1" ht="12.75" customHeight="1" x14ac:dyDescent="0.2">
      <c r="A53" s="1"/>
    </row>
    <row r="54" spans="1:1" ht="12.75" customHeight="1" x14ac:dyDescent="0.2">
      <c r="A54" s="1"/>
    </row>
    <row r="55" spans="1:1" ht="12.75" customHeight="1" x14ac:dyDescent="0.2">
      <c r="A55" s="1"/>
    </row>
    <row r="56" spans="1:1" ht="12.75" customHeight="1" x14ac:dyDescent="0.2">
      <c r="A56" s="1"/>
    </row>
    <row r="57" spans="1:1" ht="12.75" customHeight="1" x14ac:dyDescent="0.2">
      <c r="A57" s="1"/>
    </row>
    <row r="58" spans="1:1" ht="12.75" customHeight="1" x14ac:dyDescent="0.2">
      <c r="A58" s="1"/>
    </row>
    <row r="59" spans="1:1" ht="12.75" customHeight="1" x14ac:dyDescent="0.2">
      <c r="A59" s="1"/>
    </row>
    <row r="60" spans="1:1" ht="12.75" customHeight="1" x14ac:dyDescent="0.2">
      <c r="A60" s="1"/>
    </row>
    <row r="61" spans="1:1" ht="12.75" customHeight="1" x14ac:dyDescent="0.2">
      <c r="A61" s="1"/>
    </row>
    <row r="62" spans="1:1" ht="12.75" customHeight="1" x14ac:dyDescent="0.2">
      <c r="A62" s="1"/>
    </row>
    <row r="63" spans="1:1" ht="12.75" customHeight="1" x14ac:dyDescent="0.2">
      <c r="A63" s="1"/>
    </row>
    <row r="64" spans="1:1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  <row r="985" spans="1:1" ht="12.75" customHeight="1" x14ac:dyDescent="0.2">
      <c r="A985" s="1"/>
    </row>
    <row r="986" spans="1:1" ht="12.75" customHeight="1" x14ac:dyDescent="0.2">
      <c r="A986" s="1"/>
    </row>
    <row r="987" spans="1:1" ht="12.75" customHeight="1" x14ac:dyDescent="0.2">
      <c r="A987" s="1"/>
    </row>
    <row r="988" spans="1:1" ht="12.75" customHeight="1" x14ac:dyDescent="0.2">
      <c r="A988" s="1"/>
    </row>
    <row r="989" spans="1:1" ht="12.75" customHeight="1" x14ac:dyDescent="0.2">
      <c r="A989" s="1"/>
    </row>
    <row r="990" spans="1:1" ht="12.75" customHeight="1" x14ac:dyDescent="0.2">
      <c r="A990" s="1"/>
    </row>
    <row r="991" spans="1:1" ht="12.75" customHeight="1" x14ac:dyDescent="0.2">
      <c r="A991" s="1"/>
    </row>
    <row r="992" spans="1:1" ht="12.75" customHeight="1" x14ac:dyDescent="0.2">
      <c r="A992" s="1"/>
    </row>
    <row r="993" spans="1:1" ht="12.75" customHeight="1" x14ac:dyDescent="0.2">
      <c r="A993" s="1"/>
    </row>
    <row r="994" spans="1:1" ht="12.75" customHeight="1" x14ac:dyDescent="0.2">
      <c r="A994" s="1"/>
    </row>
    <row r="995" spans="1:1" ht="12.75" customHeight="1" x14ac:dyDescent="0.2">
      <c r="A995" s="1"/>
    </row>
    <row r="996" spans="1:1" ht="12.75" customHeight="1" x14ac:dyDescent="0.2">
      <c r="A996" s="1"/>
    </row>
    <row r="997" spans="1:1" ht="12.75" customHeight="1" x14ac:dyDescent="0.2">
      <c r="A997" s="1"/>
    </row>
    <row r="998" spans="1:1" ht="12.75" customHeight="1" x14ac:dyDescent="0.2">
      <c r="A998" s="1"/>
    </row>
    <row r="999" spans="1:1" ht="12.75" customHeight="1" x14ac:dyDescent="0.2">
      <c r="A999" s="1"/>
    </row>
    <row r="1000" spans="1:1" ht="12.75" customHeight="1" x14ac:dyDescent="0.2">
      <c r="A1000" s="1"/>
    </row>
    <row r="1001" spans="1:1" ht="12.75" customHeight="1" x14ac:dyDescent="0.2">
      <c r="A1001" s="1"/>
    </row>
    <row r="1002" spans="1:1" ht="12.75" customHeight="1" x14ac:dyDescent="0.2">
      <c r="A1002" s="1"/>
    </row>
    <row r="1003" spans="1:1" ht="12.75" customHeight="1" x14ac:dyDescent="0.2">
      <c r="A1003" s="1"/>
    </row>
    <row r="1004" spans="1:1" ht="12.75" customHeight="1" x14ac:dyDescent="0.2">
      <c r="A1004" s="1"/>
    </row>
  </sheetData>
  <mergeCells count="8">
    <mergeCell ref="A16:E16"/>
    <mergeCell ref="A18:E18"/>
    <mergeCell ref="A17:E17"/>
    <mergeCell ref="A11:E11"/>
    <mergeCell ref="A12:E12"/>
    <mergeCell ref="A13:E13"/>
    <mergeCell ref="A14:E14"/>
    <mergeCell ref="A15:E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D1000"/>
  <sheetViews>
    <sheetView topLeftCell="A37" workbookViewId="0">
      <selection activeCell="V49" sqref="V49"/>
    </sheetView>
  </sheetViews>
  <sheetFormatPr defaultColWidth="17.28515625" defaultRowHeight="15" customHeight="1" x14ac:dyDescent="0.2"/>
  <cols>
    <col min="1" max="26" width="8.7109375" customWidth="1"/>
  </cols>
  <sheetData>
    <row r="1" spans="4:4" ht="12.75" customHeight="1" x14ac:dyDescent="0.2"/>
    <row r="2" spans="4:4" ht="18" customHeight="1" x14ac:dyDescent="0.25">
      <c r="D2" s="2" t="s">
        <v>0</v>
      </c>
    </row>
    <row r="3" spans="4:4" ht="12.75" customHeight="1" x14ac:dyDescent="0.2"/>
    <row r="4" spans="4:4" ht="12.75" customHeight="1" x14ac:dyDescent="0.2"/>
    <row r="5" spans="4:4" ht="12.75" customHeight="1" x14ac:dyDescent="0.2"/>
    <row r="6" spans="4:4" ht="12.75" customHeight="1" x14ac:dyDescent="0.2"/>
    <row r="7" spans="4:4" ht="12.75" customHeight="1" x14ac:dyDescent="0.2"/>
    <row r="8" spans="4:4" ht="12.75" customHeight="1" x14ac:dyDescent="0.2"/>
    <row r="9" spans="4:4" ht="12.75" customHeight="1" x14ac:dyDescent="0.2"/>
    <row r="10" spans="4:4" ht="12.75" customHeight="1" x14ac:dyDescent="0.2"/>
    <row r="11" spans="4:4" ht="12.75" customHeight="1" x14ac:dyDescent="0.2"/>
    <row r="12" spans="4:4" ht="12.75" customHeight="1" x14ac:dyDescent="0.2"/>
    <row r="13" spans="4:4" ht="12.75" customHeight="1" x14ac:dyDescent="0.2"/>
    <row r="14" spans="4:4" ht="12.75" customHeight="1" x14ac:dyDescent="0.2"/>
    <row r="15" spans="4:4" ht="12.75" customHeight="1" x14ac:dyDescent="0.2"/>
    <row r="16" spans="4:4" ht="12.75" customHeight="1" x14ac:dyDescent="0.2"/>
    <row r="17" spans="4:4" ht="12.75" customHeight="1" x14ac:dyDescent="0.2"/>
    <row r="18" spans="4:4" ht="12.75" customHeight="1" x14ac:dyDescent="0.2"/>
    <row r="19" spans="4:4" ht="12.75" customHeight="1" x14ac:dyDescent="0.2"/>
    <row r="20" spans="4:4" ht="12.75" customHeight="1" x14ac:dyDescent="0.2"/>
    <row r="21" spans="4:4" ht="12.75" customHeight="1" x14ac:dyDescent="0.2"/>
    <row r="22" spans="4:4" ht="12.75" customHeight="1" x14ac:dyDescent="0.2"/>
    <row r="23" spans="4:4" ht="12.75" customHeight="1" x14ac:dyDescent="0.2"/>
    <row r="24" spans="4:4" ht="12.75" customHeight="1" x14ac:dyDescent="0.2"/>
    <row r="25" spans="4:4" ht="12.75" customHeight="1" x14ac:dyDescent="0.2"/>
    <row r="26" spans="4:4" ht="12.75" customHeight="1" x14ac:dyDescent="0.2"/>
    <row r="27" spans="4:4" ht="12.75" customHeight="1" x14ac:dyDescent="0.2"/>
    <row r="28" spans="4:4" ht="12.75" customHeight="1" x14ac:dyDescent="0.2"/>
    <row r="29" spans="4:4" ht="18" customHeight="1" x14ac:dyDescent="0.25">
      <c r="D29" s="2" t="s">
        <v>1</v>
      </c>
    </row>
    <row r="30" spans="4:4" ht="12.75" customHeight="1" x14ac:dyDescent="0.2"/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4:4" ht="12.75" customHeight="1" x14ac:dyDescent="0.2"/>
    <row r="50" spans="4:4" ht="12.75" customHeight="1" x14ac:dyDescent="0.2"/>
    <row r="51" spans="4:4" ht="12.75" customHeight="1" x14ac:dyDescent="0.2"/>
    <row r="52" spans="4:4" ht="12.75" customHeight="1" x14ac:dyDescent="0.2"/>
    <row r="53" spans="4:4" ht="12.75" customHeight="1" x14ac:dyDescent="0.2"/>
    <row r="54" spans="4:4" ht="18" customHeight="1" x14ac:dyDescent="0.25">
      <c r="D54" s="2" t="s">
        <v>2</v>
      </c>
    </row>
    <row r="55" spans="4:4" ht="12.75" customHeight="1" x14ac:dyDescent="0.2"/>
    <row r="56" spans="4:4" ht="12.75" customHeight="1" x14ac:dyDescent="0.2"/>
    <row r="57" spans="4:4" ht="12.75" customHeight="1" x14ac:dyDescent="0.2"/>
    <row r="58" spans="4:4" ht="12.75" customHeight="1" x14ac:dyDescent="0.2"/>
    <row r="59" spans="4:4" ht="12.75" customHeight="1" x14ac:dyDescent="0.2"/>
    <row r="60" spans="4:4" ht="12.75" customHeight="1" x14ac:dyDescent="0.2"/>
    <row r="61" spans="4:4" ht="12.75" customHeight="1" x14ac:dyDescent="0.2"/>
    <row r="62" spans="4:4" ht="12.75" customHeight="1" x14ac:dyDescent="0.2"/>
    <row r="63" spans="4:4" ht="12.75" customHeight="1" x14ac:dyDescent="0.2"/>
    <row r="64" spans="4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Sleep Diary Here</vt:lpstr>
      <vt:lpstr>Weekly Summary Sheet</vt:lpstr>
      <vt:lpstr>Summary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H. Barwick PhD</dc:creator>
  <cp:lastModifiedBy>Mira</cp:lastModifiedBy>
  <dcterms:created xsi:type="dcterms:W3CDTF">2016-01-28T15:40:27Z</dcterms:created>
  <dcterms:modified xsi:type="dcterms:W3CDTF">2021-08-04T01:06:14Z</dcterms:modified>
</cp:coreProperties>
</file>